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035" windowHeight="10320"/>
  </bookViews>
  <sheets>
    <sheet name="目錄" sheetId="1" r:id="rId1"/>
    <sheet name="表1" sheetId="2" r:id="rId2"/>
    <sheet name="表2" sheetId="3" r:id="rId3"/>
    <sheet name="表3-1" sheetId="4" r:id="rId4"/>
    <sheet name="表3-2" sheetId="5" r:id="rId5"/>
    <sheet name="表4" sheetId="6" r:id="rId6"/>
    <sheet name="表5-1" sheetId="7" r:id="rId7"/>
    <sheet name="表5-2" sheetId="8" r:id="rId8"/>
    <sheet name="表5-3" sheetId="22" r:id="rId9"/>
    <sheet name="表6-1" sheetId="9" r:id="rId10"/>
    <sheet name="表6-2" sheetId="10" r:id="rId11"/>
    <sheet name="表7-1" sheetId="11" r:id="rId12"/>
    <sheet name="表7-2" sheetId="12" r:id="rId13"/>
    <sheet name="表8-1" sheetId="13" r:id="rId14"/>
    <sheet name="表8-2" sheetId="14" r:id="rId15"/>
    <sheet name="表9-1" sheetId="15" r:id="rId16"/>
    <sheet name="表9-2" sheetId="16" r:id="rId17"/>
    <sheet name="表9-3" sheetId="17" r:id="rId18"/>
    <sheet name="表10" sheetId="23" r:id="rId19"/>
    <sheet name="表11-1" sheetId="18" r:id="rId20"/>
    <sheet name="表11-2" sheetId="19" r:id="rId21"/>
    <sheet name="表12" sheetId="20" r:id="rId22"/>
    <sheet name="表13" sheetId="25" r:id="rId23"/>
    <sheet name="表13 " sheetId="21" state="hidden" r:id="rId24"/>
  </sheets>
  <definedNames>
    <definedName name="_xlnm._FilterDatabase" localSheetId="21" hidden="1">表12!$J$58:$O$69</definedName>
    <definedName name="_xlnm._FilterDatabase" localSheetId="5" hidden="1">表4!$H$5:$K$5</definedName>
    <definedName name="_xlnm._FilterDatabase" localSheetId="9" hidden="1">'表6-1'!$J$4:$O$4</definedName>
    <definedName name="_xlnm._FilterDatabase" localSheetId="10" hidden="1">'表6-2'!$A$23:$A$37</definedName>
    <definedName name="_xlnm._FilterDatabase" localSheetId="11" hidden="1">'表7-1'!$K$5:$P$5</definedName>
    <definedName name="_xlnm._FilterDatabase" localSheetId="13" hidden="1">'表8-1'!$J$6:$O$6</definedName>
    <definedName name="_xlnm.Print_Area" localSheetId="1">表1!$A$1:$E$14</definedName>
    <definedName name="_xlnm.Print_Area" localSheetId="6">'表5-1'!$A$1:$E$12</definedName>
    <definedName name="_xlnm.Print_Area" localSheetId="7">'表5-2'!$A$1:$E$12</definedName>
    <definedName name="_xlnm.Print_Area" localSheetId="8">'表5-3'!$A$1:$E$28</definedName>
    <definedName name="_xlnm.Print_Titles" localSheetId="19">'表11-1'!$1:$1</definedName>
    <definedName name="_xlnm.Print_Titles" localSheetId="20">'表11-2'!$1:$2</definedName>
    <definedName name="_xlnm.Print_Titles" localSheetId="21">表12!$1:$2</definedName>
  </definedNames>
  <calcPr calcId="145621"/>
</workbook>
</file>

<file path=xl/calcChain.xml><?xml version="1.0" encoding="utf-8"?>
<calcChain xmlns="http://schemas.openxmlformats.org/spreadsheetml/2006/main">
  <c r="K41" i="25" l="1"/>
  <c r="J41" i="25"/>
  <c r="I41" i="25"/>
  <c r="H41" i="25"/>
  <c r="G41" i="25"/>
  <c r="F41" i="25"/>
  <c r="E41" i="25"/>
  <c r="D41" i="25"/>
  <c r="C41" i="25"/>
  <c r="B41" i="25"/>
  <c r="N42" i="21"/>
  <c r="O42" i="21"/>
  <c r="P42" i="21"/>
  <c r="Q42" i="21"/>
  <c r="R42" i="21"/>
  <c r="S42" i="21"/>
  <c r="T42" i="21"/>
  <c r="U42" i="21"/>
  <c r="V42" i="21"/>
  <c r="M42" i="21"/>
  <c r="A97" i="20"/>
  <c r="A98" i="20"/>
  <c r="A99" i="20"/>
  <c r="A100" i="20"/>
  <c r="A101" i="20"/>
  <c r="A102" i="20"/>
  <c r="A103" i="20"/>
  <c r="A104" i="20"/>
  <c r="A96" i="20"/>
  <c r="A95" i="20"/>
  <c r="A87" i="20"/>
  <c r="A81" i="20"/>
  <c r="A82" i="20"/>
  <c r="A83" i="20"/>
  <c r="A84" i="20"/>
  <c r="A85" i="20"/>
  <c r="A86" i="20"/>
  <c r="A88" i="20"/>
  <c r="A80" i="20"/>
  <c r="A79" i="20"/>
  <c r="A61" i="20"/>
  <c r="A62" i="20"/>
  <c r="A63" i="20"/>
  <c r="A64" i="20"/>
  <c r="A65" i="20"/>
  <c r="A66" i="20"/>
  <c r="A67" i="20"/>
  <c r="A68" i="20"/>
  <c r="A69" i="20"/>
  <c r="A70" i="20"/>
  <c r="A60" i="20"/>
  <c r="A59" i="20"/>
  <c r="A45" i="20"/>
  <c r="A46" i="20"/>
  <c r="A47" i="20"/>
  <c r="A48" i="20"/>
  <c r="A49" i="20"/>
  <c r="A50" i="20"/>
  <c r="A51" i="20"/>
  <c r="A52" i="20"/>
  <c r="A44" i="20"/>
  <c r="A43" i="20"/>
  <c r="A32" i="20"/>
  <c r="A25" i="20"/>
  <c r="A26" i="20"/>
  <c r="A27" i="20"/>
  <c r="A28" i="20"/>
  <c r="A29" i="20"/>
  <c r="A30" i="20"/>
  <c r="A31" i="20"/>
  <c r="A24" i="20"/>
  <c r="A23" i="20"/>
  <c r="A16" i="20"/>
  <c r="A15" i="20"/>
  <c r="A9" i="20"/>
  <c r="A10" i="20"/>
  <c r="A11" i="20"/>
  <c r="A12" i="20"/>
  <c r="A13" i="20"/>
  <c r="A14" i="20"/>
  <c r="A8" i="20"/>
  <c r="A7" i="20"/>
  <c r="I5" i="23" l="1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1" i="23"/>
  <c r="C26" i="4" l="1"/>
  <c r="D26" i="4"/>
  <c r="B26" i="4"/>
  <c r="H40" i="23" l="1"/>
  <c r="H42" i="23" s="1"/>
  <c r="G40" i="23"/>
  <c r="G42" i="23" s="1"/>
  <c r="F40" i="23"/>
  <c r="F42" i="23" s="1"/>
  <c r="E40" i="23"/>
  <c r="E42" i="23" s="1"/>
  <c r="D40" i="23"/>
  <c r="D42" i="23" l="1"/>
  <c r="I42" i="23" s="1"/>
  <c r="I40" i="23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E41" i="16"/>
  <c r="F41" i="16"/>
  <c r="G41" i="16"/>
  <c r="H41" i="16"/>
  <c r="D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43" i="15"/>
  <c r="I43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J14" i="15"/>
  <c r="I14" i="15"/>
  <c r="J13" i="15"/>
  <c r="I13" i="15"/>
  <c r="J12" i="15"/>
  <c r="I12" i="15"/>
  <c r="J11" i="15"/>
  <c r="I11" i="15"/>
  <c r="J10" i="15"/>
  <c r="I10" i="15"/>
  <c r="J9" i="15"/>
  <c r="I9" i="15"/>
  <c r="J8" i="15"/>
  <c r="I8" i="15"/>
  <c r="J7" i="15"/>
  <c r="I7" i="15"/>
  <c r="J6" i="15"/>
  <c r="I6" i="15"/>
  <c r="E41" i="15"/>
  <c r="F41" i="15"/>
  <c r="G41" i="15"/>
  <c r="H41" i="15"/>
  <c r="D41" i="15"/>
  <c r="E7" i="6" l="1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F6" i="6"/>
  <c r="E6" i="6"/>
  <c r="H43" i="15" l="1"/>
  <c r="G43" i="15"/>
  <c r="F43" i="15"/>
  <c r="E43" i="15"/>
  <c r="D43" i="15"/>
  <c r="E29" i="6"/>
  <c r="F29" i="6"/>
</calcChain>
</file>

<file path=xl/sharedStrings.xml><?xml version="1.0" encoding="utf-8"?>
<sst xmlns="http://schemas.openxmlformats.org/spreadsheetml/2006/main" count="1390" uniqueCount="476">
  <si>
    <t>WIPO</t>
    <phoneticPr fontId="2" type="noConversion"/>
  </si>
  <si>
    <t>我國</t>
    <phoneticPr fontId="2" type="noConversion"/>
  </si>
  <si>
    <t>申請件數</t>
    <phoneticPr fontId="2" type="noConversion"/>
  </si>
  <si>
    <t>年增率</t>
    <phoneticPr fontId="2" type="noConversion"/>
  </si>
  <si>
    <t>PCT申請件數</t>
    <phoneticPr fontId="2" type="noConversion"/>
  </si>
  <si>
    <t>本國人</t>
  </si>
  <si>
    <t>外國人</t>
  </si>
  <si>
    <t>國籍</t>
    <phoneticPr fontId="3" type="noConversion"/>
  </si>
  <si>
    <t>總計</t>
  </si>
  <si>
    <t>新竹市</t>
  </si>
  <si>
    <t>臺北市</t>
  </si>
  <si>
    <t>新北市</t>
  </si>
  <si>
    <t>臺中市</t>
  </si>
  <si>
    <t>桃園市</t>
  </si>
  <si>
    <t>新竹縣</t>
  </si>
  <si>
    <t>高雄市</t>
  </si>
  <si>
    <t>臺南市</t>
  </si>
  <si>
    <t>彰化縣</t>
  </si>
  <si>
    <t>苗栗縣</t>
  </si>
  <si>
    <t>雲林縣</t>
  </si>
  <si>
    <t>南投縣</t>
  </si>
  <si>
    <t>屏東縣</t>
  </si>
  <si>
    <t>宜蘭縣</t>
  </si>
  <si>
    <t>嘉義縣</t>
  </si>
  <si>
    <t>花蓮縣</t>
  </si>
  <si>
    <t>其他</t>
  </si>
  <si>
    <t>基隆市</t>
  </si>
  <si>
    <t>嘉義市</t>
  </si>
  <si>
    <t>臺東縣</t>
  </si>
  <si>
    <t>澎湖縣</t>
  </si>
  <si>
    <t>金門縣</t>
  </si>
  <si>
    <t>連江縣</t>
  </si>
  <si>
    <t>縣市</t>
    <phoneticPr fontId="3" type="noConversion"/>
  </si>
  <si>
    <t>企業</t>
  </si>
  <si>
    <t>學校</t>
  </si>
  <si>
    <t>個人</t>
  </si>
  <si>
    <t>申請人中文名稱</t>
    <phoneticPr fontId="3" type="noConversion"/>
  </si>
  <si>
    <t>申請人英文名稱</t>
    <phoneticPr fontId="3" type="noConversion"/>
  </si>
  <si>
    <t>國籍</t>
  </si>
  <si>
    <t>國籍</t>
    <phoneticPr fontId="3" type="noConversion"/>
  </si>
  <si>
    <t>註：</t>
    <phoneticPr fontId="2" type="noConversion"/>
  </si>
  <si>
    <t>1. 我國申請年度係為首次收文年；WIPO PCT申請年度係為國際申請年。</t>
    <phoneticPr fontId="2" type="noConversion"/>
  </si>
  <si>
    <t>2. 我國資料擷取日期：2020年7月3日。</t>
    <phoneticPr fontId="2" type="noConversion"/>
  </si>
  <si>
    <t>1. 我國申請年度係為首次收文年。</t>
    <phoneticPr fontId="2" type="noConversion"/>
  </si>
  <si>
    <t>1. WIPO PCT申請年度係為國際申請年。</t>
    <phoneticPr fontId="2" type="noConversion"/>
  </si>
  <si>
    <t>排名</t>
    <phoneticPr fontId="3" type="noConversion"/>
  </si>
  <si>
    <t>台灣積體電路製造股份有限公司</t>
  </si>
  <si>
    <t>TAIWAN SEMICONDUCTOR MANUFACTURING COMPANY LTD.</t>
  </si>
  <si>
    <t>TW</t>
  </si>
  <si>
    <t>QUALCOMM INCORPORATED</t>
  </si>
  <si>
    <t>US</t>
  </si>
  <si>
    <t>應用材料股份有限公司</t>
  </si>
  <si>
    <t>APPLIED MATERIALS, INC.</t>
  </si>
  <si>
    <t>友達光電股份有限公司</t>
  </si>
  <si>
    <t>AU OPTRONICS CORPORATION</t>
  </si>
  <si>
    <t>東京威力科創股份有限公司</t>
  </si>
  <si>
    <t>TOKYO ELECTRON LIMITED</t>
  </si>
  <si>
    <t>JP</t>
  </si>
  <si>
    <t>宏碁股份有限公司</t>
  </si>
  <si>
    <t>ACER INCORPORATED</t>
  </si>
  <si>
    <t>日東電工股份有限公司</t>
  </si>
  <si>
    <t>NITTO DENKO CORPORATION</t>
  </si>
  <si>
    <t>財團法人工業技術研究院</t>
  </si>
  <si>
    <t>INDUSTRIAL TECHNOLOGY RESEARCH INSTITUTE</t>
  </si>
  <si>
    <t>聯發科技股份有限公司</t>
  </si>
  <si>
    <t>MEDIATEK INC.</t>
  </si>
  <si>
    <t>華為技術有限公司</t>
  </si>
  <si>
    <t>CN</t>
    <phoneticPr fontId="2" type="noConversion"/>
  </si>
  <si>
    <t>三菱電機股份有限公司</t>
  </si>
  <si>
    <t>高通公司</t>
  </si>
  <si>
    <t>京東方科技集團股份有限公司</t>
  </si>
  <si>
    <t>南韓商ＬＧ電子股份有限公司</t>
  </si>
  <si>
    <t>公開件數</t>
    <phoneticPr fontId="2" type="noConversion"/>
  </si>
  <si>
    <t>學校排名</t>
    <phoneticPr fontId="3" type="noConversion"/>
  </si>
  <si>
    <t>國立清華大學</t>
  </si>
  <si>
    <t>NATIONAL TSING HUA UNIVERSITY</t>
  </si>
  <si>
    <t>國立交通大學</t>
  </si>
  <si>
    <t>NATIONAL CHIAO TUNG UNIVERSITY</t>
  </si>
  <si>
    <t>國立成功大學</t>
  </si>
  <si>
    <t>NATIONAL CHENG KUNG UNIVERSITY</t>
  </si>
  <si>
    <t>國立高雄科技大學</t>
  </si>
  <si>
    <t>NATIONAL KAOHSIUNG UNIVERSITY OF SCIENCE AND TECHNOLOGY</t>
  </si>
  <si>
    <t>崑山科技大學</t>
  </si>
  <si>
    <t>KUN SHAN UNIVERSITY</t>
  </si>
  <si>
    <t>加州大學</t>
  </si>
  <si>
    <t>UNIVERSITY OF CALIFORNIA</t>
  </si>
  <si>
    <t>清華大學</t>
  </si>
  <si>
    <t>TSINGHUA UNIVERSITY</t>
  </si>
  <si>
    <t>CN</t>
  </si>
  <si>
    <t>深圳大學</t>
  </si>
  <si>
    <t>SHENZHEN UNIVERSITY</t>
  </si>
  <si>
    <t>麻省理工學院</t>
  </si>
  <si>
    <t>MASSACHUSETTS INSTITUTE OF TECHNOLOGY</t>
  </si>
  <si>
    <t>華南理工大學</t>
  </si>
  <si>
    <t>SOUTH CHINA UNIVERSITY OF TECHNOLOGY</t>
  </si>
  <si>
    <t>美國德州系統大學評議委員會</t>
  </si>
  <si>
    <t>大連理工大學</t>
  </si>
  <si>
    <t>DALIAN UNIVERSITY OF TECHNOLOGY</t>
  </si>
  <si>
    <t>KR</t>
  </si>
  <si>
    <t>李蘭　史丹佛學院</t>
  </si>
  <si>
    <t>LELAND STANFORD JUNIOR UNIVERSITY</t>
  </si>
  <si>
    <t>財團法人金屬工業研究發展中心</t>
  </si>
  <si>
    <t>METAL INDUSTRIES RESEARCH &amp; DEVELOPMENT CENTRE</t>
  </si>
  <si>
    <t>電信科學技術研究院</t>
  </si>
  <si>
    <t>CHINA ACADEMY OF TELECOMMUNICATIONS TECHNOLOGY</t>
  </si>
  <si>
    <t>財團法人資訊工業策進會</t>
  </si>
  <si>
    <t>INSTITUTE FOR INFORMATION INDUSTRY</t>
  </si>
  <si>
    <t>國家中山科學研究院</t>
  </si>
  <si>
    <t>NATIONAL CHUNG SHAN INSTITUTE OF SCIENCE AND TECHNOLOGY</t>
  </si>
  <si>
    <t>行政院原子能委員會核能研究所</t>
  </si>
  <si>
    <t>INSTITUTE OF NUCLEAR ENERGY RESEARCH, ATOMIC ENERGY COUNCIL, EXECUTIVE YUAN, R.O.C.</t>
  </si>
  <si>
    <t>中央研究院</t>
  </si>
  <si>
    <t>ACADEMIA SINICA</t>
  </si>
  <si>
    <t>弗勞恩霍夫爾協會</t>
  </si>
  <si>
    <t>FRAUNHOFER-GESELLSCHAFT ZUR FOERDERUNG DER ANGEWANDTEN FORSCHUNG E.V.</t>
  </si>
  <si>
    <t>DE</t>
  </si>
  <si>
    <t>財團法人紡織產業綜合研究所</t>
  </si>
  <si>
    <t>TAIWAN TEXTILE RESEARCH INSTITUTE</t>
  </si>
  <si>
    <t>財團法人國家實驗研究院</t>
  </si>
  <si>
    <t>NATIONAL APPLIED RESEARCH LABORATORIES</t>
  </si>
  <si>
    <t>法國原子能源和替代能源委員會</t>
  </si>
  <si>
    <t>COMMISSARIAT A L'ENERGIE ATOMIQUE ET AUX ENERGIES ALTERNATIVES</t>
  </si>
  <si>
    <t>FR</t>
  </si>
  <si>
    <t>SHENZHEN INSTITUTE OF ADVANCED TECHNOLOGY</t>
  </si>
  <si>
    <t>新加坡科技研究局</t>
  </si>
  <si>
    <t>AGENCY FOR SCIENCE, TECHNOLOGY AND RESEARCH</t>
  </si>
  <si>
    <t>SG</t>
  </si>
  <si>
    <t>法國國家科學研究中心</t>
  </si>
  <si>
    <t>CENTRE NATIONAL DE LA RECHERCHE SCIENTIFIQUE</t>
  </si>
  <si>
    <t>法國國家健康與醫學研究院</t>
  </si>
  <si>
    <t>國立研究開發法人產業技術總合研究所</t>
  </si>
  <si>
    <t>NATIONAL INSTITUTE OF ADVANCED INDUSTRIAL SCIENCE AND TECHNOLOGY</t>
  </si>
  <si>
    <t>PRO排名</t>
    <phoneticPr fontId="3" type="noConversion"/>
  </si>
  <si>
    <t>編號</t>
  </si>
  <si>
    <t>五大領域</t>
  </si>
  <si>
    <t>技術領域</t>
  </si>
  <si>
    <t>01</t>
  </si>
  <si>
    <t>電機工程</t>
  </si>
  <si>
    <t>電子機械能源裝置</t>
  </si>
  <si>
    <t>02</t>
  </si>
  <si>
    <t>視聽科技</t>
  </si>
  <si>
    <t>03</t>
  </si>
  <si>
    <t>電信</t>
  </si>
  <si>
    <t>04</t>
  </si>
  <si>
    <t>數位通訊</t>
  </si>
  <si>
    <t>05</t>
  </si>
  <si>
    <t>基礎通訊處理</t>
  </si>
  <si>
    <t>06</t>
  </si>
  <si>
    <t>運算科技</t>
  </si>
  <si>
    <t>07</t>
  </si>
  <si>
    <t>資訊管理方法</t>
  </si>
  <si>
    <t>08</t>
  </si>
  <si>
    <t>半導體</t>
  </si>
  <si>
    <t>09</t>
  </si>
  <si>
    <t>儀器</t>
  </si>
  <si>
    <t>光學</t>
  </si>
  <si>
    <t>10</t>
  </si>
  <si>
    <t>測量</t>
  </si>
  <si>
    <t>11</t>
  </si>
  <si>
    <t>生物材料分析</t>
  </si>
  <si>
    <t>12</t>
  </si>
  <si>
    <t>控制</t>
  </si>
  <si>
    <t>13</t>
  </si>
  <si>
    <t>醫療技術</t>
  </si>
  <si>
    <t>14</t>
  </si>
  <si>
    <t>化學</t>
  </si>
  <si>
    <t>有機精密化學</t>
  </si>
  <si>
    <t>15</t>
  </si>
  <si>
    <t>生物科技</t>
  </si>
  <si>
    <t>16</t>
  </si>
  <si>
    <t>藥物</t>
  </si>
  <si>
    <t>17</t>
  </si>
  <si>
    <t>高分子化學</t>
  </si>
  <si>
    <t>18</t>
  </si>
  <si>
    <t>食品化學</t>
  </si>
  <si>
    <t>19</t>
  </si>
  <si>
    <t>基礎材料化學</t>
  </si>
  <si>
    <t>20</t>
  </si>
  <si>
    <t>材料與冶金技術</t>
  </si>
  <si>
    <t>21</t>
  </si>
  <si>
    <t>表面處理</t>
  </si>
  <si>
    <t>22</t>
  </si>
  <si>
    <t>微結構及奈米科技</t>
  </si>
  <si>
    <t>23</t>
  </si>
  <si>
    <t>化學工程</t>
  </si>
  <si>
    <t>24</t>
  </si>
  <si>
    <t>環境技術</t>
  </si>
  <si>
    <t>25</t>
  </si>
  <si>
    <t>機械工程</t>
  </si>
  <si>
    <t>機械操作處理</t>
  </si>
  <si>
    <t>26</t>
  </si>
  <si>
    <t>機械工具</t>
  </si>
  <si>
    <t>27</t>
  </si>
  <si>
    <t>引擎/幫浦</t>
  </si>
  <si>
    <t>28</t>
  </si>
  <si>
    <t>紡織及造紙機械</t>
  </si>
  <si>
    <t>29</t>
  </si>
  <si>
    <t>其他特殊機械</t>
  </si>
  <si>
    <t>30</t>
  </si>
  <si>
    <t>熱處理裝置</t>
  </si>
  <si>
    <t>31</t>
  </si>
  <si>
    <t>機械元件</t>
  </si>
  <si>
    <t>32</t>
  </si>
  <si>
    <t>運輸</t>
  </si>
  <si>
    <t>33</t>
  </si>
  <si>
    <t>家具及遊戲器具</t>
  </si>
  <si>
    <t>34</t>
  </si>
  <si>
    <t>其他消費品</t>
  </si>
  <si>
    <t>35</t>
  </si>
  <si>
    <t>土木工程</t>
  </si>
  <si>
    <t>已分類</t>
    <phoneticPr fontId="3" type="noConversion"/>
  </si>
  <si>
    <t>未分類</t>
    <phoneticPr fontId="3" type="noConversion"/>
  </si>
  <si>
    <t>總計</t>
    <phoneticPr fontId="3" type="noConversion"/>
  </si>
  <si>
    <t>中華民國</t>
  </si>
  <si>
    <t>美國</t>
  </si>
  <si>
    <t>中國大陸</t>
  </si>
  <si>
    <t>南韓</t>
  </si>
  <si>
    <t>香港</t>
  </si>
  <si>
    <t>德國</t>
  </si>
  <si>
    <t>2019年前3大技術領域及占比</t>
  </si>
  <si>
    <t>合計占比</t>
  </si>
  <si>
    <t>TIPO</t>
  </si>
  <si>
    <t>WIPO</t>
  </si>
  <si>
    <t>日本</t>
  </si>
  <si>
    <t>申請人國籍</t>
    <phoneticPr fontId="2" type="noConversion"/>
  </si>
  <si>
    <t>專利局</t>
    <phoneticPr fontId="2" type="noConversion"/>
  </si>
  <si>
    <t>1. 我國申請年度係為首次收文年；WIPO PCT申請年度係為國際公開年。</t>
    <phoneticPr fontId="2" type="noConversion"/>
  </si>
  <si>
    <t>2. 占比係特定國家（地區）於選定技術領域申請件數，占該國家（地區）總申請件數之比例。</t>
    <phoneticPr fontId="2" type="noConversion"/>
  </si>
  <si>
    <t>荷蘭</t>
  </si>
  <si>
    <t>新加坡</t>
  </si>
  <si>
    <t>英國</t>
  </si>
  <si>
    <t>法國</t>
  </si>
  <si>
    <t>半導體</t>
    <phoneticPr fontId="2" type="noConversion"/>
  </si>
  <si>
    <t>開曼群島</t>
  </si>
  <si>
    <t>運算科技</t>
    <phoneticPr fontId="2" type="noConversion"/>
  </si>
  <si>
    <t>電子機械能源裝置</t>
    <phoneticPr fontId="2" type="noConversion"/>
  </si>
  <si>
    <t>光學</t>
    <phoneticPr fontId="2" type="noConversion"/>
  </si>
  <si>
    <t>視聽科技</t>
    <phoneticPr fontId="2" type="noConversion"/>
  </si>
  <si>
    <t>瑞典</t>
  </si>
  <si>
    <t>數位通訊</t>
    <phoneticPr fontId="2" type="noConversion"/>
  </si>
  <si>
    <t>瑞士</t>
  </si>
  <si>
    <t>NL</t>
  </si>
  <si>
    <t>1. WIPO PCT年度係為國際公開年。</t>
    <phoneticPr fontId="2" type="noConversion"/>
  </si>
  <si>
    <t>迪思科股份有限公司</t>
  </si>
  <si>
    <t>DISCO CORPORATION</t>
  </si>
  <si>
    <t>KIOXIA CORPORATION</t>
  </si>
  <si>
    <t>SCREEN HOLDINGS CO., LTD.</t>
  </si>
  <si>
    <t>YANGTZE MEMORY TECHNOLOGIES CO., LTD.</t>
  </si>
  <si>
    <t>三星電子股份有限公司</t>
  </si>
  <si>
    <t>SAMSUNG ELECTRONICS CO., LTD.</t>
  </si>
  <si>
    <t>南亞科技股份有限公司</t>
  </si>
  <si>
    <t>NANYA TECHNOLOGY CORPORATION</t>
  </si>
  <si>
    <t>SONY SEMICONDUCTOR SOLUTIONS CORPORATION</t>
  </si>
  <si>
    <t>慧榮科技股份有限公司</t>
  </si>
  <si>
    <t>SILICON MOTION, INC.</t>
  </si>
  <si>
    <t>瑞昱半導體股份有限公司</t>
  </si>
  <si>
    <t>REALTEK SEMICONDUCTOR CORPORATION</t>
  </si>
  <si>
    <t>華邦電子股份有限公司</t>
  </si>
  <si>
    <t>WINBOND ELECTRONICS CORP.</t>
  </si>
  <si>
    <t>英業達股份有限公司</t>
  </si>
  <si>
    <t>INVENTEC CORPORATION</t>
  </si>
  <si>
    <t>台達電子工業股份有限公司</t>
  </si>
  <si>
    <t>DELTA ELECTRONICS, INC.</t>
  </si>
  <si>
    <t>日商松下知識產權經營股份有限公司</t>
  </si>
  <si>
    <t>PANASONIC INTELLECTUAL PROPERTY MANAGEMENT CO., LTD.</t>
  </si>
  <si>
    <t>FOXCONN INTERCONNECT TECHNOLOGY LIMITED</t>
  </si>
  <si>
    <t>ＡＳＭＬ荷蘭公司</t>
  </si>
  <si>
    <t>ASML NETHERLANDS B.V.</t>
  </si>
  <si>
    <t>KY</t>
  </si>
  <si>
    <t>大立光電股份有限公司</t>
  </si>
  <si>
    <t>LARGAN PRECISION CO., LTD.</t>
  </si>
  <si>
    <t>CANON KABUSHIKI KAISHA</t>
  </si>
  <si>
    <t>大陸商廣東歐珀移動通信有限公司</t>
  </si>
  <si>
    <t>MEDIATEK SINGAPORE PTE. LTD.</t>
  </si>
  <si>
    <t>日商索尼股份有限公司</t>
  </si>
  <si>
    <t>SONY CORPORATION</t>
  </si>
  <si>
    <t>三菱電機</t>
  </si>
  <si>
    <t>三星電子</t>
  </si>
  <si>
    <t>華為</t>
    <phoneticPr fontId="2" type="noConversion"/>
  </si>
  <si>
    <t>國籍</t>
    <phoneticPr fontId="2" type="noConversion"/>
  </si>
  <si>
    <t>申請人</t>
    <phoneticPr fontId="2" type="noConversion"/>
  </si>
  <si>
    <t>排名</t>
    <phoneticPr fontId="2" type="noConversion"/>
  </si>
  <si>
    <t>CN</t>
    <phoneticPr fontId="2" type="noConversion"/>
  </si>
  <si>
    <t>電信</t>
    <phoneticPr fontId="2" type="noConversion"/>
  </si>
  <si>
    <t>JP</t>
    <phoneticPr fontId="2" type="noConversion"/>
  </si>
  <si>
    <t>熱處理及裝置</t>
    <phoneticPr fontId="2" type="noConversion"/>
  </si>
  <si>
    <t>KR</t>
    <phoneticPr fontId="2" type="noConversion"/>
  </si>
  <si>
    <t>US</t>
    <phoneticPr fontId="2" type="noConversion"/>
  </si>
  <si>
    <t>廣東歐珀</t>
    <phoneticPr fontId="2" type="noConversion"/>
  </si>
  <si>
    <t>京東方</t>
    <phoneticPr fontId="2" type="noConversion"/>
  </si>
  <si>
    <t>ＬＭ艾瑞克生(ＰＵＢＬ)</t>
    <phoneticPr fontId="2" type="noConversion"/>
  </si>
  <si>
    <t>SE</t>
    <phoneticPr fontId="2" type="noConversion"/>
  </si>
  <si>
    <t>平安科技</t>
    <phoneticPr fontId="2" type="noConversion"/>
  </si>
  <si>
    <t>羅伯特博斯奇</t>
    <phoneticPr fontId="2" type="noConversion"/>
  </si>
  <si>
    <t>資訊管理方法</t>
    <phoneticPr fontId="2" type="noConversion"/>
  </si>
  <si>
    <t>運輸</t>
    <phoneticPr fontId="2" type="noConversion"/>
  </si>
  <si>
    <t>測量</t>
    <phoneticPr fontId="2" type="noConversion"/>
  </si>
  <si>
    <t>ＬＧ電子</t>
    <phoneticPr fontId="2" type="noConversion"/>
  </si>
  <si>
    <t>2. 占比係申請人於各技術領域申請件數占該申請人總申請件數之比例。</t>
    <phoneticPr fontId="2" type="noConversion"/>
  </si>
  <si>
    <t>3. WIPO資料來源： "PCT Yearly Review 2020" A16, p.34。</t>
    <phoneticPr fontId="2" type="noConversion"/>
  </si>
  <si>
    <t>年度</t>
    <phoneticPr fontId="2" type="noConversion"/>
  </si>
  <si>
    <t>表13. 2019年WIPO受理發明專利前十大申請人之前3大技術領域</t>
    <phoneticPr fontId="2" type="noConversion"/>
  </si>
  <si>
    <t>2. 我國資料擷取日期：2021年7月1日。</t>
    <phoneticPr fontId="2" type="noConversion"/>
  </si>
  <si>
    <t>3. WIPO資料來源： "PCT Yearly Review 2021" A1, A9, p.17, 23,27。</t>
    <phoneticPr fontId="2" type="noConversion"/>
  </si>
  <si>
    <t>2020年占比</t>
    <phoneticPr fontId="3" type="noConversion"/>
  </si>
  <si>
    <t>2020年年增率</t>
    <phoneticPr fontId="3" type="noConversion"/>
  </si>
  <si>
    <t>其他國家</t>
  </si>
  <si>
    <t>南開科技大學</t>
  </si>
  <si>
    <t>財團法人食品工業發展研究所</t>
  </si>
  <si>
    <t>國立勤益科技大學</t>
  </si>
  <si>
    <t>國立臺北科技大學</t>
  </si>
  <si>
    <t>國立臺灣大學</t>
  </si>
  <si>
    <t>國立臺灣科技大學</t>
  </si>
  <si>
    <t>2. 我國資料擷取日期：2021年7月1日。</t>
    <phoneticPr fontId="2" type="noConversion"/>
  </si>
  <si>
    <t>NATIONAL TAIWAN UNIVERSITY</t>
  </si>
  <si>
    <t>NATIONAL TAIWAN UNIVERSITY OF SCIENCE AND TECHNOLOGY</t>
  </si>
  <si>
    <t>NATIONAL TAIPEI UNIVERSITY OF TECHNOLOGY</t>
  </si>
  <si>
    <t>NATIONAL CHIN-YI UNIVERSITY OF TECHNOLOGY</t>
  </si>
  <si>
    <t>NAN KAI UNIVERSITY OF TECHNOLOGY</t>
  </si>
  <si>
    <t>FOOD INDUSTRY RESEARCH AND DEVELOPMENT INSTITUTE</t>
  </si>
  <si>
    <t>HUAWEI TECHNOLOGIES CO., LTD.</t>
  </si>
  <si>
    <t>MITSUBISHI ELECTRIC CORPORATION</t>
  </si>
  <si>
    <t xml:space="preserve">LG ELECTRONICS INC. </t>
  </si>
  <si>
    <t xml:space="preserve">TELEFONAKTIEBOLAGET LM ERICSSON (PUBL) </t>
  </si>
  <si>
    <t>BOE TECHNOLOGY GROUP CO.,LTD</t>
  </si>
  <si>
    <t>GUANG DONG OPPO MOBILE TELECOMMUNICATIONS</t>
  </si>
  <si>
    <t>瑞典商ＬＭ艾瑞克生(ＰＵＢＬ)電話公司</t>
  </si>
  <si>
    <t>KR</t>
    <phoneticPr fontId="2" type="noConversion"/>
  </si>
  <si>
    <t>JP</t>
    <phoneticPr fontId="2" type="noConversion"/>
  </si>
  <si>
    <t>US</t>
    <phoneticPr fontId="2" type="noConversion"/>
  </si>
  <si>
    <t>SE</t>
    <phoneticPr fontId="2" type="noConversion"/>
  </si>
  <si>
    <t>CN</t>
    <phoneticPr fontId="2" type="noConversion"/>
  </si>
  <si>
    <t>2. WIPO資料來源： "PCT Yearly Review 2021" A15, p.18, 31。</t>
    <phoneticPr fontId="2" type="noConversion"/>
  </si>
  <si>
    <t>表1. 2018-2020年我國與WIPO受理發明專利申請件數</t>
    <phoneticPr fontId="2" type="noConversion"/>
  </si>
  <si>
    <t>表2. 2018-2020年我國受理本外國人發明專利申請件數</t>
    <phoneticPr fontId="2" type="noConversion"/>
  </si>
  <si>
    <t>表3-1. 2018-2020年我國發明專利申請人國籍</t>
    <phoneticPr fontId="2" type="noConversion"/>
  </si>
  <si>
    <t>表3-2. 2018-2020年WIPO受理發明專利申請人國籍</t>
    <phoneticPr fontId="2" type="noConversion"/>
  </si>
  <si>
    <t>表4. 2018-2020年我國受理本國人發明專利申請縣市別統計</t>
    <phoneticPr fontId="2" type="noConversion"/>
  </si>
  <si>
    <t>ZHEJIANG UNIVERSITY</t>
  </si>
  <si>
    <t>BOARD OF REGENTS OF THE UNIVERSITY OF TEXAS SYSTEM</t>
  </si>
  <si>
    <t>UNIVERSITY OF TOKYO</t>
  </si>
  <si>
    <t>國立大學法人東京大學</t>
  </si>
  <si>
    <t>浙江大學</t>
  </si>
  <si>
    <t>US</t>
    <phoneticPr fontId="2" type="noConversion"/>
  </si>
  <si>
    <t>JP</t>
    <phoneticPr fontId="2" type="noConversion"/>
  </si>
  <si>
    <t>2. WIPO資料來源： "PCT Yearly Review 2021" A17, p.19,33。</t>
    <phoneticPr fontId="2" type="noConversion"/>
  </si>
  <si>
    <t>KOREA ELECTRONICS TECHNOLOGY INSTITUTE</t>
  </si>
  <si>
    <t>ELECTRONICS AND TELECOMMUNICATIONS RESEARCH
INSTITUTE OF KOREA</t>
  </si>
  <si>
    <t>韓國電子技術研究所</t>
  </si>
  <si>
    <t>韓國電子通信研究院</t>
  </si>
  <si>
    <t>中國科學院深圳先進技術研究院</t>
  </si>
  <si>
    <t>2. WIPO資料來源： "PCT Yearly Review 2021" A17, p.19,34。</t>
    <phoneticPr fontId="2" type="noConversion"/>
  </si>
  <si>
    <t>表9-1. 2016-2020年我國發明專利各技術領域申請件數</t>
    <phoneticPr fontId="2" type="noConversion"/>
  </si>
  <si>
    <t>2020年
占比</t>
    <phoneticPr fontId="3" type="noConversion"/>
  </si>
  <si>
    <t>2020年
年增率</t>
    <phoneticPr fontId="3" type="noConversion"/>
  </si>
  <si>
    <t>2. 我國資料擷取日期：2021年7月1日。</t>
    <phoneticPr fontId="2" type="noConversion"/>
  </si>
  <si>
    <t>表9-2. 2016-2020年WIPO受理發明專利各技術領域申請件數</t>
    <phoneticPr fontId="2" type="noConversion"/>
  </si>
  <si>
    <t>2. WIPO資料來源： "PCT Yearly Review 2021" A20, p.19, 36。</t>
    <phoneticPr fontId="2" type="noConversion"/>
  </si>
  <si>
    <t>3. 我國資料擷取日期：2021年7月1日。</t>
    <phoneticPr fontId="2" type="noConversion"/>
  </si>
  <si>
    <t>4. WIPO資料來源：WIPO IP Facts and Figures，https://www.wipo.int/edocs/infogdocs/en/ipfactsandfigures/。</t>
    <phoneticPr fontId="2" type="noConversion"/>
  </si>
  <si>
    <t>2020年前3大技術領域及占比</t>
    <phoneticPr fontId="2" type="noConversion"/>
  </si>
  <si>
    <t>測量</t>
    <phoneticPr fontId="2" type="noConversion"/>
  </si>
  <si>
    <t>2020年占比</t>
    <phoneticPr fontId="3" type="noConversion"/>
  </si>
  <si>
    <t>2020年年增率</t>
    <phoneticPr fontId="3" type="noConversion"/>
  </si>
  <si>
    <t>表11-1. 2020年我國發明專利申請選定技術領域之主要國家（地區）</t>
    <phoneticPr fontId="2" type="noConversion"/>
  </si>
  <si>
    <t>奧地利</t>
  </si>
  <si>
    <t>芬蘭</t>
  </si>
  <si>
    <t>2. WIPO PCT統計表名稱：pct_5a - PCT publications by technology_2016_2020，擷取日期：2021年7月16日。</t>
    <phoneticPr fontId="2" type="noConversion"/>
  </si>
  <si>
    <t>表11-2. 2020年WIPO受理發明專利申請選定技術領域之主要國家（地區）</t>
    <phoneticPr fontId="2" type="noConversion"/>
  </si>
  <si>
    <t>鎧俠股份有限公司</t>
  </si>
  <si>
    <t>長江存儲科技有限責任公司</t>
  </si>
  <si>
    <t>索尼半導體解決方案公司</t>
  </si>
  <si>
    <t>英特爾股份有限公司</t>
  </si>
  <si>
    <t>INTEL CORPORATION</t>
  </si>
  <si>
    <t>鴻海精密工業股份有限公司</t>
  </si>
  <si>
    <t>HON HAI PRECISION INDUSTRY CO., LTD.</t>
  </si>
  <si>
    <t>日商日立全球先端科技股份有限公司</t>
  </si>
  <si>
    <t>HITACHI HIGH-TECH CORPORATION</t>
  </si>
  <si>
    <t>鴻騰精密科技股份有限公司</t>
  </si>
  <si>
    <t>大陸商中微半導體設備（上海）股份有限公司</t>
  </si>
  <si>
    <t>ADVANCED MICRO-FABRICATION EQUIPMENT INC. CHINA</t>
  </si>
  <si>
    <t>大陸商東莞立訊技術有限公司</t>
  </si>
  <si>
    <t>DONGGUAN LUXSHARE TECHNOLOGIES CO., LTD</t>
  </si>
  <si>
    <t>玉晶光電（廈門）有限公司</t>
  </si>
  <si>
    <t>GENIUS ELECTRONIC OPTICAL (XIAMEN) CO., LTD.</t>
  </si>
  <si>
    <t>日商住友化學股份有限公司</t>
  </si>
  <si>
    <t>SUMITOMO CHEMICAL CO., LTD.</t>
  </si>
  <si>
    <t>佳能股份有限公司</t>
  </si>
  <si>
    <t>信越化學工業股份有限公司</t>
  </si>
  <si>
    <t>SHIN-ETSU CHEMICAL CO., LTD.</t>
  </si>
  <si>
    <t>仁寶電腦工業股份有限公司</t>
  </si>
  <si>
    <t>COMPAL ELECTRONICS, INC.</t>
  </si>
  <si>
    <t>ＬＧ顯示器股份有限公司</t>
  </si>
  <si>
    <t>LG DISPLAY CO., LTD.</t>
  </si>
  <si>
    <t>聯發科技新加坡私人有限公司</t>
  </si>
  <si>
    <t>中華電信股份有限公司</t>
  </si>
  <si>
    <t>大陸商大唐移動通信設備有限公司</t>
  </si>
  <si>
    <t>DATANG MOBILE COMMUNICATIONS EQUIPMENT CO., LTD</t>
  </si>
  <si>
    <t>TELEFONAKTIEBOLAGET LM ERICSSON (PUBL)</t>
  </si>
  <si>
    <t>ZTE CORPORATION</t>
  </si>
  <si>
    <t>尼爾森美國有限公司</t>
  </si>
  <si>
    <t>THE NIELSEN COMPANY (US), LLC</t>
  </si>
  <si>
    <t>SE</t>
  </si>
  <si>
    <t>--</t>
  </si>
  <si>
    <t>2. WIPO資料來源： "PCT Yearly Review 2021" A11, p.18,28。</t>
    <phoneticPr fontId="2" type="noConversion"/>
  </si>
  <si>
    <t>政府及公共研究機構</t>
  </si>
  <si>
    <t>申請人類型</t>
    <phoneticPr fontId="2" type="noConversion"/>
  </si>
  <si>
    <t>比利時</t>
  </si>
  <si>
    <t>丹麥</t>
  </si>
  <si>
    <t>以色列</t>
  </si>
  <si>
    <t>義大利</t>
  </si>
  <si>
    <t>臺灣</t>
  </si>
  <si>
    <t>加拿大</t>
  </si>
  <si>
    <t>企業</t>
    <phoneticPr fontId="2" type="noConversion"/>
  </si>
  <si>
    <t>學校</t>
    <phoneticPr fontId="2" type="noConversion"/>
  </si>
  <si>
    <t>研究機構</t>
    <phoneticPr fontId="2" type="noConversion"/>
  </si>
  <si>
    <t>個人</t>
    <phoneticPr fontId="2" type="noConversion"/>
  </si>
  <si>
    <t>其他</t>
    <phoneticPr fontId="2" type="noConversion"/>
  </si>
  <si>
    <t>申請人類別</t>
    <phoneticPr fontId="2" type="noConversion"/>
  </si>
  <si>
    <t>總計</t>
    <phoneticPr fontId="3" type="noConversion"/>
  </si>
  <si>
    <t>法國</t>
    <phoneticPr fontId="2" type="noConversion"/>
  </si>
  <si>
    <t>開曼群島</t>
    <phoneticPr fontId="2" type="noConversion"/>
  </si>
  <si>
    <t>香港</t>
    <phoneticPr fontId="2" type="noConversion"/>
  </si>
  <si>
    <t>瑞典</t>
    <phoneticPr fontId="2" type="noConversion"/>
  </si>
  <si>
    <t>加拿大</t>
    <phoneticPr fontId="2" type="noConversion"/>
  </si>
  <si>
    <t>2. WIPO資料來源： "PCT Yearly Review 2021" A8, A9, p.17, 26, 27。</t>
    <phoneticPr fontId="2" type="noConversion"/>
  </si>
  <si>
    <t>以色列</t>
    <phoneticPr fontId="2" type="noConversion"/>
  </si>
  <si>
    <t>奧地利</t>
    <phoneticPr fontId="2" type="noConversion"/>
  </si>
  <si>
    <t>義大利</t>
    <phoneticPr fontId="2" type="noConversion"/>
  </si>
  <si>
    <t>比利時</t>
    <phoneticPr fontId="2" type="noConversion"/>
  </si>
  <si>
    <t>丹麥</t>
    <phoneticPr fontId="2" type="noConversion"/>
  </si>
  <si>
    <t>較2019年
排名變化</t>
    <phoneticPr fontId="3" type="noConversion"/>
  </si>
  <si>
    <t>排名</t>
    <phoneticPr fontId="3" type="noConversion"/>
  </si>
  <si>
    <t>INSTITUT NATIONAL DE LA SANTÉ ET DE LA RECHERCHE 
MÉDICALE (INSERM)</t>
    <phoneticPr fontId="2" type="noConversion"/>
  </si>
  <si>
    <t>表5-3. 2020年我國受理發明專利前二十大國籍申請人組成</t>
    <phoneticPr fontId="2" type="noConversion"/>
  </si>
  <si>
    <t>日商富士軟片股份有限公司</t>
  </si>
  <si>
    <t>FUJIFILM CORPORATION</t>
  </si>
  <si>
    <t>CHUNGHWA TELECOM CO. LTD.</t>
    <phoneticPr fontId="2" type="noConversion"/>
  </si>
  <si>
    <t>中興通訊股份有限公司</t>
    <phoneticPr fontId="2" type="noConversion"/>
  </si>
  <si>
    <t>表1. 2018-2020年我國與WIPO受理發明專利申請件數</t>
    <phoneticPr fontId="2" type="noConversion"/>
  </si>
  <si>
    <t>表2. 2018-2020年我國受理本外國人發明專利申請件數</t>
    <phoneticPr fontId="2" type="noConversion"/>
  </si>
  <si>
    <t>表3-1. 2018-2020年我國發明專利申請人國籍</t>
    <phoneticPr fontId="2" type="noConversion"/>
  </si>
  <si>
    <t>表3-2. 2018-2020年WIPO受理發明專利申請人國籍</t>
    <phoneticPr fontId="2" type="noConversion"/>
  </si>
  <si>
    <t>表4. 2018-2020年我國受理本國人發明專利申請縣市別統計</t>
    <phoneticPr fontId="2" type="noConversion"/>
  </si>
  <si>
    <t>表5-1. 2018-2020年我國發明專利申請人組成</t>
    <phoneticPr fontId="2" type="noConversion"/>
  </si>
  <si>
    <t>表5-2. 2018-2020年WIPO受理發明專利申請人組成</t>
    <phoneticPr fontId="2" type="noConversion"/>
  </si>
  <si>
    <t>表10.2020年我國受理本國人發明專利各技術領域申請件數--依申請人類別</t>
    <phoneticPr fontId="2" type="noConversion"/>
  </si>
  <si>
    <t>排名</t>
    <phoneticPr fontId="3" type="noConversion"/>
  </si>
  <si>
    <t>表6-1. 2020年我國發明專利前十大申請人</t>
    <phoneticPr fontId="2" type="noConversion"/>
  </si>
  <si>
    <t>表6-2. 2020年WIPO受理發明專利前十大申請人</t>
    <phoneticPr fontId="2" type="noConversion"/>
  </si>
  <si>
    <t>表7-1. 2020年我國發明專利前十大學校申請人</t>
    <phoneticPr fontId="2" type="noConversion"/>
  </si>
  <si>
    <t>表7-2. 2020年WIPO受理發明專利前十大學校申請人</t>
    <phoneticPr fontId="2" type="noConversion"/>
  </si>
  <si>
    <t>表8-1. 2020年我國發明專利前十大政府及公共研究機構(PRO)申請人</t>
    <phoneticPr fontId="2" type="noConversion"/>
  </si>
  <si>
    <t>表8-2. 2020年WIPO受理發明專利前十大政府及公共研究機構(PRO)申請人</t>
    <phoneticPr fontId="2" type="noConversion"/>
  </si>
  <si>
    <t>表12. 2020年我國發明專利申請選定技術領域之前十大申請人</t>
    <phoneticPr fontId="2" type="noConversion"/>
  </si>
  <si>
    <t>華為</t>
  </si>
  <si>
    <t>廣東歐珀</t>
  </si>
  <si>
    <t>京東方</t>
  </si>
  <si>
    <t>ＬＭ艾瑞克生(ＰＵＢＬ)</t>
  </si>
  <si>
    <t>ＬＧ電子</t>
  </si>
  <si>
    <r>
      <t>表</t>
    </r>
    <r>
      <rPr>
        <sz val="12"/>
        <color theme="1"/>
        <rFont val="Calibri"/>
        <family val="2"/>
      </rPr>
      <t>13. 2020</t>
    </r>
    <r>
      <rPr>
        <sz val="12"/>
        <color theme="1"/>
        <rFont val="新細明體"/>
        <family val="1"/>
        <charset val="136"/>
        <scheme val="minor"/>
      </rPr>
      <t>年</t>
    </r>
    <r>
      <rPr>
        <sz val="12"/>
        <color theme="1"/>
        <rFont val="Calibri"/>
        <family val="2"/>
      </rPr>
      <t>WIPO</t>
    </r>
    <r>
      <rPr>
        <sz val="12"/>
        <color theme="1"/>
        <rFont val="新細明體"/>
        <family val="1"/>
        <charset val="136"/>
        <scheme val="minor"/>
      </rPr>
      <t>受理發明專利前十大申請人於各技術領域申請件數占比</t>
    </r>
  </si>
  <si>
    <t>申請人</t>
    <phoneticPr fontId="2" type="noConversion"/>
  </si>
  <si>
    <t>索尼公司</t>
  </si>
  <si>
    <t>松下知識產權</t>
  </si>
  <si>
    <t>前三大技術領域合計</t>
    <phoneticPr fontId="2" type="noConversion"/>
  </si>
  <si>
    <t>表13. 2020年WIPO受理發明專利前十大申請人於各技術領域申請件數占比</t>
    <phoneticPr fontId="2" type="noConversion"/>
  </si>
  <si>
    <t>表5-3. 2020年我國受理發明專利前二十大國籍申請人組成</t>
    <phoneticPr fontId="2" type="noConversion"/>
  </si>
  <si>
    <t>表9-3. 2020年主要國家（地區）在我國及WIPO受理發明專利申請前三大技術領域</t>
    <phoneticPr fontId="2" type="noConversion"/>
  </si>
  <si>
    <t>表10. 2020年我國受理本國人發明專利各技術領域申請件數--依申請人類別</t>
    <phoneticPr fontId="2" type="noConversion"/>
  </si>
  <si>
    <t>2. WIPO資料來源： "PCT Yearly Review 2021" A16, p.32。</t>
    <phoneticPr fontId="2" type="noConversion"/>
  </si>
  <si>
    <t>表11-1. 2020年我國發明專利申請選定技術領域之主要國家（地區）</t>
    <phoneticPr fontId="2" type="noConversion"/>
  </si>
  <si>
    <t>表11-2. 2020年WIPO受理發明專利申請選定技術領域之主要國家（地區）</t>
    <phoneticPr fontId="2" type="noConversion"/>
  </si>
  <si>
    <t>表13. 2020年WIPO受理發明專利前十大申請人於各技術領域申請件數占比</t>
    <phoneticPr fontId="2" type="noConversion"/>
  </si>
  <si>
    <t>斯克林集團股份有限公司</t>
    <phoneticPr fontId="2" type="noConversion"/>
  </si>
  <si>
    <t>表12. 2020年我國發明專利申請選定技術領域之前10大申請人</t>
    <phoneticPr fontId="2" type="noConversion"/>
  </si>
  <si>
    <r>
      <rPr>
        <sz val="12"/>
        <color theme="1"/>
        <rFont val="新細明體"/>
        <family val="1"/>
        <charset val="136"/>
      </rPr>
      <t>「2020年我國與WIPO受理發明專利申請趨勢比較分析」</t>
    </r>
    <r>
      <rPr>
        <sz val="12"/>
        <color theme="1"/>
        <rFont val="新細明體"/>
        <family val="2"/>
        <charset val="136"/>
        <scheme val="minor"/>
      </rPr>
      <t>統計表目錄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</si>
</sst>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.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1" applyNumberFormat="1" applyFont="1" applyFill="1" applyBorder="1">
      <alignment vertical="center"/>
    </xf>
    <xf numFmtId="177" fontId="0" fillId="3" borderId="0" xfId="1" applyNumberFormat="1" applyFont="1" applyFill="1">
      <alignment vertical="center"/>
    </xf>
    <xf numFmtId="176" fontId="0" fillId="2" borderId="1" xfId="0" applyNumberFormat="1" applyFill="1" applyBorder="1">
      <alignment vertical="center"/>
    </xf>
    <xf numFmtId="0" fontId="0" fillId="0" borderId="2" xfId="0" applyBorder="1">
      <alignment vertical="center"/>
    </xf>
    <xf numFmtId="177" fontId="0" fillId="0" borderId="2" xfId="1" applyNumberFormat="1" applyFont="1" applyBorder="1">
      <alignment vertical="center"/>
    </xf>
    <xf numFmtId="0" fontId="0" fillId="0" borderId="0" xfId="0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3" xfId="0" applyBorder="1">
      <alignment vertical="center"/>
    </xf>
    <xf numFmtId="177" fontId="0" fillId="0" borderId="3" xfId="1" applyNumberFormat="1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4" fillId="0" borderId="0" xfId="2">
      <alignment vertical="center"/>
    </xf>
    <xf numFmtId="177" fontId="0" fillId="0" borderId="0" xfId="0" applyNumberFormat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3" borderId="4" xfId="1" applyNumberFormat="1" applyFont="1" applyFill="1" applyBorder="1">
      <alignment vertical="center"/>
    </xf>
    <xf numFmtId="177" fontId="0" fillId="3" borderId="5" xfId="1" applyNumberFormat="1" applyFont="1" applyFill="1" applyBorder="1">
      <alignment vertical="center"/>
    </xf>
    <xf numFmtId="177" fontId="0" fillId="3" borderId="7" xfId="1" applyNumberFormat="1" applyFont="1" applyFill="1" applyBorder="1">
      <alignment vertical="center"/>
    </xf>
    <xf numFmtId="177" fontId="0" fillId="3" borderId="6" xfId="1" applyNumberFormat="1" applyFont="1" applyFill="1" applyBorder="1">
      <alignment vertical="center"/>
    </xf>
    <xf numFmtId="177" fontId="0" fillId="3" borderId="8" xfId="1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7" fontId="0" fillId="4" borderId="18" xfId="0" applyNumberFormat="1" applyFill="1" applyBorder="1" applyAlignment="1">
      <alignment horizontal="center" vertical="center"/>
    </xf>
    <xf numFmtId="177" fontId="0" fillId="4" borderId="8" xfId="0" applyNumberFormat="1" applyFill="1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7" fontId="0" fillId="5" borderId="0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77" fontId="0" fillId="5" borderId="18" xfId="0" applyNumberFormat="1" applyFill="1" applyBorder="1" applyAlignment="1">
      <alignment horizontal="center" vertical="center"/>
    </xf>
    <xf numFmtId="177" fontId="0" fillId="5" borderId="8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7" fontId="0" fillId="3" borderId="2" xfId="1" applyNumberFormat="1" applyFont="1" applyFill="1" applyBorder="1">
      <alignment vertical="center"/>
    </xf>
    <xf numFmtId="177" fontId="0" fillId="3" borderId="0" xfId="1" applyNumberFormat="1" applyFont="1" applyFill="1" applyBorder="1">
      <alignment vertical="center"/>
    </xf>
    <xf numFmtId="177" fontId="0" fillId="3" borderId="3" xfId="1" applyNumberFormat="1" applyFont="1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3" borderId="0" xfId="1" applyNumberFormat="1" applyFont="1" applyFill="1">
      <alignment vertical="center"/>
    </xf>
    <xf numFmtId="3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5" fillId="0" borderId="0" xfId="0" applyNumberFormat="1" applyFont="1">
      <alignment vertical="center"/>
    </xf>
    <xf numFmtId="176" fontId="0" fillId="0" borderId="0" xfId="0" applyNumberFormat="1" applyFill="1" applyBorder="1">
      <alignment vertical="center"/>
    </xf>
    <xf numFmtId="177" fontId="0" fillId="5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1" xfId="0" applyFill="1" applyBorder="1">
      <alignment vertical="center"/>
    </xf>
    <xf numFmtId="178" fontId="0" fillId="0" borderId="1" xfId="0" applyNumberForma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8" fontId="0" fillId="0" borderId="4" xfId="0" applyNumberFormat="1" applyBorder="1" applyAlignment="1">
      <alignment vertical="center" wrapText="1"/>
    </xf>
    <xf numFmtId="178" fontId="0" fillId="0" borderId="5" xfId="0" applyNumberFormat="1" applyBorder="1" applyAlignment="1">
      <alignment vertical="center" wrapText="1"/>
    </xf>
    <xf numFmtId="178" fontId="0" fillId="0" borderId="7" xfId="0" applyNumberFormat="1" applyBorder="1" applyAlignment="1">
      <alignment vertical="center" wrapText="1"/>
    </xf>
    <xf numFmtId="178" fontId="0" fillId="0" borderId="6" xfId="0" applyNumberFormat="1" applyBorder="1" applyAlignment="1">
      <alignment vertical="center" wrapText="1"/>
    </xf>
    <xf numFmtId="178" fontId="0" fillId="0" borderId="8" xfId="0" applyNumberFormat="1" applyBorder="1" applyAlignment="1">
      <alignment vertical="center" wrapText="1"/>
    </xf>
    <xf numFmtId="178" fontId="12" fillId="2" borderId="1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3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3" borderId="28" xfId="0" applyNumberFormat="1" applyFill="1" applyBorder="1" applyAlignment="1">
      <alignment horizontal="center" vertical="center"/>
    </xf>
    <xf numFmtId="177" fontId="0" fillId="3" borderId="14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3" borderId="21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3">
    <cellStyle name="一般" xfId="0" builtinId="0"/>
    <cellStyle name="百分比" xfId="1" builtinId="5"/>
    <cellStyle name="超連結" xfId="2" builtinId="8"/>
  </cellStyles>
  <dxfs count="7">
    <dxf>
      <fill>
        <patternFill>
          <bgColor rgb="FFFFEBEB"/>
        </patternFill>
      </fill>
    </dxf>
    <dxf>
      <fill>
        <patternFill>
          <bgColor rgb="FFFFC9C9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EBEB"/>
      <color rgb="FFFFC9C9"/>
      <color rgb="FFFF757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4"/>
  <sheetViews>
    <sheetView tabSelected="1" workbookViewId="0"/>
  </sheetViews>
  <sheetFormatPr defaultRowHeight="16.5" x14ac:dyDescent="0.25"/>
  <sheetData>
    <row r="1" spans="1:1" x14ac:dyDescent="0.25">
      <c r="A1" s="87" t="s">
        <v>475</v>
      </c>
    </row>
    <row r="3" spans="1:1" x14ac:dyDescent="0.25">
      <c r="A3" s="24" t="s">
        <v>333</v>
      </c>
    </row>
    <row r="4" spans="1:1" x14ac:dyDescent="0.25">
      <c r="A4" s="24" t="s">
        <v>334</v>
      </c>
    </row>
    <row r="5" spans="1:1" x14ac:dyDescent="0.25">
      <c r="A5" s="24" t="s">
        <v>335</v>
      </c>
    </row>
    <row r="6" spans="1:1" x14ac:dyDescent="0.25">
      <c r="A6" s="24" t="s">
        <v>336</v>
      </c>
    </row>
    <row r="7" spans="1:1" x14ac:dyDescent="0.25">
      <c r="A7" s="24" t="s">
        <v>337</v>
      </c>
    </row>
    <row r="8" spans="1:1" x14ac:dyDescent="0.25">
      <c r="A8" s="24" t="s">
        <v>444</v>
      </c>
    </row>
    <row r="9" spans="1:1" x14ac:dyDescent="0.25">
      <c r="A9" s="24" t="s">
        <v>445</v>
      </c>
    </row>
    <row r="10" spans="1:1" x14ac:dyDescent="0.25">
      <c r="A10" s="24" t="s">
        <v>466</v>
      </c>
    </row>
    <row r="11" spans="1:1" x14ac:dyDescent="0.25">
      <c r="A11" s="24" t="s">
        <v>448</v>
      </c>
    </row>
    <row r="12" spans="1:1" x14ac:dyDescent="0.25">
      <c r="A12" s="24" t="s">
        <v>449</v>
      </c>
    </row>
    <row r="13" spans="1:1" x14ac:dyDescent="0.25">
      <c r="A13" s="24" t="s">
        <v>450</v>
      </c>
    </row>
    <row r="14" spans="1:1" x14ac:dyDescent="0.25">
      <c r="A14" s="24" t="s">
        <v>451</v>
      </c>
    </row>
    <row r="15" spans="1:1" x14ac:dyDescent="0.25">
      <c r="A15" s="24" t="s">
        <v>452</v>
      </c>
    </row>
    <row r="16" spans="1:1" x14ac:dyDescent="0.25">
      <c r="A16" s="24" t="s">
        <v>453</v>
      </c>
    </row>
    <row r="17" spans="1:1" x14ac:dyDescent="0.25">
      <c r="A17" s="24" t="s">
        <v>352</v>
      </c>
    </row>
    <row r="18" spans="1:1" x14ac:dyDescent="0.25">
      <c r="A18" s="24" t="s">
        <v>356</v>
      </c>
    </row>
    <row r="19" spans="1:1" x14ac:dyDescent="0.25">
      <c r="A19" s="24" t="s">
        <v>467</v>
      </c>
    </row>
    <row r="20" spans="1:1" x14ac:dyDescent="0.25">
      <c r="A20" s="24" t="s">
        <v>468</v>
      </c>
    </row>
    <row r="21" spans="1:1" x14ac:dyDescent="0.25">
      <c r="A21" s="24" t="s">
        <v>470</v>
      </c>
    </row>
    <row r="22" spans="1:1" x14ac:dyDescent="0.25">
      <c r="A22" s="24" t="s">
        <v>471</v>
      </c>
    </row>
    <row r="23" spans="1:1" x14ac:dyDescent="0.25">
      <c r="A23" s="24" t="s">
        <v>474</v>
      </c>
    </row>
    <row r="24" spans="1:1" x14ac:dyDescent="0.25">
      <c r="A24" s="24" t="s">
        <v>465</v>
      </c>
    </row>
  </sheetData>
  <phoneticPr fontId="2" type="noConversion"/>
  <hyperlinks>
    <hyperlink ref="A3" location="表1!A1" display="表1. 2017-2019年我國與WIPO受理發明專利申請件數"/>
    <hyperlink ref="A4" location="表2!A1" display="表2. 2017-2019年我國受理本外國人發明專利申請件數"/>
    <hyperlink ref="A5" location="'表3-1'!A1" display="表3-1. 2017-2019年我國發明專利申請人國籍"/>
    <hyperlink ref="A6" location="'表3-2'!A1" display="表3-2. 2017-2019年WIPO PCT發明專利申請人國籍"/>
    <hyperlink ref="A7" location="表4!A1" display="表4. 2017-2019年我國受理本國人發明專利申請縣市別統計"/>
    <hyperlink ref="A8" location="'表5-1'!A1" display="表5-1. 2017-2019年我國發明專利申請人組成"/>
    <hyperlink ref="A9" location="'表5-2'!A1" display="表5-2. 2017-2019年WIPO PCT發明專利申請人組成"/>
    <hyperlink ref="A11" location="'表6-1'!A1" display="表6-1. 2017-2019年我國發明專利前10大申請人"/>
    <hyperlink ref="A12" location="'表6-2'!A1" display="表6-2. 2017-2019年WIPO PCT發明專利前10大申請人"/>
    <hyperlink ref="A13" location="'表7-1'!A1" display="表7-1. 2019年我國發明專利前10大學校申請人"/>
    <hyperlink ref="A14" location="'表7-2'!A1" display="表7-2. 2019年WIPO PCT發明專利前10大學校申請人"/>
    <hyperlink ref="A15" location="'表8-1'!A1" display="表8-1. 2019年我國發明專利前10大政府及公共研究機構(PRO)申請人"/>
    <hyperlink ref="A16" location="'表8-2'!A1" display="表8-2. 2019年WIPO PCT發明專利前10大政府及公共研究機構(PRO)申請人"/>
    <hyperlink ref="A17" location="'表9-1'!A1" display="表9-1. 2015-2019年我國發明專利各技術領域申請件數"/>
    <hyperlink ref="A18" location="'表9-2'!A1" display="表9-2. 2015-2019年WIPO PCT發明專利各技術領域申請件數"/>
    <hyperlink ref="A19" location="'表9-3'!A1" display="表9-3. 2020年主要國家（地區）在我國及WIPO受理發明專利申請前3大技術領域"/>
    <hyperlink ref="A21" location="'表11-1'!A1" display="表11-1. 2019年我國發明專利申請選定技術領域之主要國家（地區）"/>
    <hyperlink ref="A22" location="'表11-2'!A1" display="表11-2. 2019年WIPO PCT發明專利申請選定技術領域之主要國家（地區）"/>
    <hyperlink ref="A23" location="表12!A1" display="表12. 2019年我國發明專利申請選定技術領域之前10大申請人"/>
    <hyperlink ref="A24" location="表13!A1" display="表13. 2019年WIPO PCT發明專利前十大申請人之前3大技術領域"/>
    <hyperlink ref="A10" location="'表5-3'!A1" display="表5-3. 2020年我國受理發明專利前20大國籍申請人組成"/>
    <hyperlink ref="A20" location="表10!A1" display="表10. 2020年我國受理本國人發明專利各技術領域申請件數--依申請人類別"/>
  </hyperlinks>
  <pageMargins left="0.7" right="0.7" top="0.75" bottom="0.75" header="0.3" footer="0.3"/>
  <pageSetup paperSize="9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/>
  </sheetViews>
  <sheetFormatPr defaultRowHeight="16.5" x14ac:dyDescent="0.25"/>
  <cols>
    <col min="3" max="3" width="40.625" customWidth="1"/>
    <col min="4" max="4" width="60.625" customWidth="1"/>
    <col min="5" max="8" width="10.625" customWidth="1"/>
  </cols>
  <sheetData>
    <row r="1" spans="1:8" x14ac:dyDescent="0.25">
      <c r="A1" t="s">
        <v>448</v>
      </c>
    </row>
    <row r="4" spans="1:8" ht="20.100000000000001" customHeight="1" x14ac:dyDescent="0.25">
      <c r="A4" s="114" t="s">
        <v>432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2</v>
      </c>
      <c r="G4" s="110"/>
      <c r="H4" s="110"/>
    </row>
    <row r="5" spans="1:8" ht="20.100000000000001" customHeight="1" x14ac:dyDescent="0.25">
      <c r="A5" s="115"/>
      <c r="B5" s="115"/>
      <c r="C5" s="110"/>
      <c r="D5" s="110"/>
      <c r="E5" s="110"/>
      <c r="F5" s="69">
        <v>2018</v>
      </c>
      <c r="G5" s="69">
        <v>2019</v>
      </c>
      <c r="H5" s="69">
        <v>2020</v>
      </c>
    </row>
    <row r="6" spans="1:8" ht="20.100000000000001" customHeight="1" x14ac:dyDescent="0.25">
      <c r="A6" s="17">
        <v>1</v>
      </c>
      <c r="B6" s="17">
        <v>0</v>
      </c>
      <c r="C6" s="8" t="s">
        <v>46</v>
      </c>
      <c r="D6" s="65" t="s">
        <v>47</v>
      </c>
      <c r="E6" s="17" t="s">
        <v>48</v>
      </c>
      <c r="F6" s="14">
        <v>937</v>
      </c>
      <c r="G6" s="14">
        <v>1323</v>
      </c>
      <c r="H6" s="14">
        <v>1083</v>
      </c>
    </row>
    <row r="7" spans="1:8" ht="20.100000000000001" customHeight="1" x14ac:dyDescent="0.25">
      <c r="A7" s="18">
        <v>2</v>
      </c>
      <c r="B7" s="18">
        <v>1</v>
      </c>
      <c r="C7" s="10" t="s">
        <v>69</v>
      </c>
      <c r="D7" s="22" t="s">
        <v>49</v>
      </c>
      <c r="E7" s="18" t="s">
        <v>50</v>
      </c>
      <c r="F7" s="15">
        <v>987</v>
      </c>
      <c r="G7" s="15">
        <v>561</v>
      </c>
      <c r="H7" s="15">
        <v>686</v>
      </c>
    </row>
    <row r="8" spans="1:8" ht="20.100000000000001" customHeight="1" x14ac:dyDescent="0.25">
      <c r="A8" s="18">
        <v>3</v>
      </c>
      <c r="B8" s="18">
        <v>1</v>
      </c>
      <c r="C8" s="10" t="s">
        <v>51</v>
      </c>
      <c r="D8" s="22" t="s">
        <v>52</v>
      </c>
      <c r="E8" s="18" t="s">
        <v>50</v>
      </c>
      <c r="F8" s="15">
        <v>342</v>
      </c>
      <c r="G8" s="15">
        <v>528</v>
      </c>
      <c r="H8" s="15">
        <v>528</v>
      </c>
    </row>
    <row r="9" spans="1:8" ht="20.100000000000001" customHeight="1" x14ac:dyDescent="0.25">
      <c r="A9" s="18">
        <v>4</v>
      </c>
      <c r="B9" s="18">
        <v>4</v>
      </c>
      <c r="C9" s="10" t="s">
        <v>60</v>
      </c>
      <c r="D9" s="22" t="s">
        <v>61</v>
      </c>
      <c r="E9" s="18" t="s">
        <v>57</v>
      </c>
      <c r="F9" s="15">
        <v>306</v>
      </c>
      <c r="G9" s="15">
        <v>382</v>
      </c>
      <c r="H9" s="15">
        <v>446</v>
      </c>
    </row>
    <row r="10" spans="1:8" ht="20.100000000000001" customHeight="1" x14ac:dyDescent="0.25">
      <c r="A10" s="18">
        <v>5</v>
      </c>
      <c r="B10" s="18">
        <v>0</v>
      </c>
      <c r="C10" s="10" t="s">
        <v>53</v>
      </c>
      <c r="D10" s="22" t="s">
        <v>54</v>
      </c>
      <c r="E10" s="18" t="s">
        <v>48</v>
      </c>
      <c r="F10" s="15">
        <v>521</v>
      </c>
      <c r="G10" s="15">
        <v>505</v>
      </c>
      <c r="H10" s="15">
        <v>428</v>
      </c>
    </row>
    <row r="11" spans="1:8" ht="20.100000000000001" customHeight="1" x14ac:dyDescent="0.25">
      <c r="A11" s="18">
        <v>5</v>
      </c>
      <c r="B11" s="18">
        <v>1</v>
      </c>
      <c r="C11" s="10" t="s">
        <v>55</v>
      </c>
      <c r="D11" s="22" t="s">
        <v>56</v>
      </c>
      <c r="E11" s="18" t="s">
        <v>57</v>
      </c>
      <c r="F11" s="15">
        <v>363</v>
      </c>
      <c r="G11" s="15">
        <v>475</v>
      </c>
      <c r="H11" s="15">
        <v>428</v>
      </c>
    </row>
    <row r="12" spans="1:8" ht="20.100000000000001" customHeight="1" x14ac:dyDescent="0.25">
      <c r="A12" s="18">
        <v>7</v>
      </c>
      <c r="B12" s="18">
        <v>4</v>
      </c>
      <c r="C12" s="10" t="s">
        <v>255</v>
      </c>
      <c r="D12" s="22" t="s">
        <v>256</v>
      </c>
      <c r="E12" s="18" t="s">
        <v>48</v>
      </c>
      <c r="F12" s="15">
        <v>180</v>
      </c>
      <c r="G12" s="15">
        <v>325</v>
      </c>
      <c r="H12" s="15">
        <v>406</v>
      </c>
    </row>
    <row r="13" spans="1:8" ht="20.100000000000001" customHeight="1" x14ac:dyDescent="0.25">
      <c r="A13" s="18">
        <v>8</v>
      </c>
      <c r="B13" s="18">
        <v>-1</v>
      </c>
      <c r="C13" s="10" t="s">
        <v>58</v>
      </c>
      <c r="D13" s="22" t="s">
        <v>59</v>
      </c>
      <c r="E13" s="18" t="s">
        <v>48</v>
      </c>
      <c r="F13" s="15">
        <v>340</v>
      </c>
      <c r="G13" s="15">
        <v>404</v>
      </c>
      <c r="H13" s="15">
        <v>329</v>
      </c>
    </row>
    <row r="14" spans="1:8" ht="20.100000000000001" customHeight="1" x14ac:dyDescent="0.25">
      <c r="A14" s="18">
        <v>9</v>
      </c>
      <c r="B14" s="18">
        <v>0</v>
      </c>
      <c r="C14" s="10" t="s">
        <v>62</v>
      </c>
      <c r="D14" s="22" t="s">
        <v>63</v>
      </c>
      <c r="E14" s="18" t="s">
        <v>48</v>
      </c>
      <c r="F14" s="15">
        <v>409</v>
      </c>
      <c r="G14" s="15">
        <v>354</v>
      </c>
      <c r="H14" s="15">
        <v>324</v>
      </c>
    </row>
    <row r="15" spans="1:8" ht="20.100000000000001" customHeight="1" x14ac:dyDescent="0.25">
      <c r="A15" s="19">
        <v>10</v>
      </c>
      <c r="B15" s="19">
        <v>0</v>
      </c>
      <c r="C15" s="12" t="s">
        <v>64</v>
      </c>
      <c r="D15" s="66" t="s">
        <v>65</v>
      </c>
      <c r="E15" s="19" t="s">
        <v>48</v>
      </c>
      <c r="F15" s="16">
        <v>436</v>
      </c>
      <c r="G15" s="16">
        <v>337</v>
      </c>
      <c r="H15" s="16">
        <v>320</v>
      </c>
    </row>
    <row r="18" spans="1:1" x14ac:dyDescent="0.25">
      <c r="A18" t="s">
        <v>40</v>
      </c>
    </row>
    <row r="19" spans="1:1" x14ac:dyDescent="0.25">
      <c r="A19" t="s">
        <v>43</v>
      </c>
    </row>
    <row r="20" spans="1:1" x14ac:dyDescent="0.25">
      <c r="A20" t="s">
        <v>313</v>
      </c>
    </row>
  </sheetData>
  <mergeCells count="6">
    <mergeCell ref="C4:C5"/>
    <mergeCell ref="F4:H4"/>
    <mergeCell ref="D4:D5"/>
    <mergeCell ref="E4:E5"/>
    <mergeCell ref="A4:A5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6.5" x14ac:dyDescent="0.25"/>
  <cols>
    <col min="3" max="3" width="40.625" customWidth="1"/>
    <col min="4" max="4" width="60.625" customWidth="1"/>
    <col min="5" max="7" width="10.625" customWidth="1"/>
  </cols>
  <sheetData>
    <row r="1" spans="1:8" x14ac:dyDescent="0.25">
      <c r="A1" t="s">
        <v>449</v>
      </c>
    </row>
    <row r="4" spans="1:8" ht="20.100000000000001" customHeight="1" x14ac:dyDescent="0.25">
      <c r="A4" s="114" t="s">
        <v>45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72</v>
      </c>
      <c r="G4" s="110"/>
      <c r="H4" s="110"/>
    </row>
    <row r="5" spans="1:8" ht="20.100000000000001" customHeight="1" x14ac:dyDescent="0.25">
      <c r="A5" s="115"/>
      <c r="B5" s="115"/>
      <c r="C5" s="110"/>
      <c r="D5" s="110"/>
      <c r="E5" s="110"/>
      <c r="F5" s="4">
        <v>2018</v>
      </c>
      <c r="G5" s="4">
        <v>2019</v>
      </c>
      <c r="H5" s="4">
        <v>2020</v>
      </c>
    </row>
    <row r="6" spans="1:8" ht="20.100000000000001" customHeight="1" x14ac:dyDescent="0.25">
      <c r="A6" s="17">
        <v>1</v>
      </c>
      <c r="B6" s="17">
        <v>0</v>
      </c>
      <c r="C6" s="8" t="s">
        <v>66</v>
      </c>
      <c r="D6" s="65" t="s">
        <v>320</v>
      </c>
      <c r="E6" s="17" t="s">
        <v>67</v>
      </c>
      <c r="F6" s="14">
        <v>5405</v>
      </c>
      <c r="G6" s="14">
        <v>4411</v>
      </c>
      <c r="H6" s="14">
        <v>5464</v>
      </c>
    </row>
    <row r="7" spans="1:8" ht="20.100000000000001" customHeight="1" x14ac:dyDescent="0.25">
      <c r="A7" s="18">
        <v>2</v>
      </c>
      <c r="B7" s="18">
        <v>1</v>
      </c>
      <c r="C7" s="10" t="s">
        <v>248</v>
      </c>
      <c r="D7" s="22" t="s">
        <v>249</v>
      </c>
      <c r="E7" s="18" t="s">
        <v>327</v>
      </c>
      <c r="F7" s="15">
        <v>1997</v>
      </c>
      <c r="G7" s="15">
        <v>2334</v>
      </c>
      <c r="H7" s="15">
        <v>3093</v>
      </c>
    </row>
    <row r="8" spans="1:8" ht="20.100000000000001" customHeight="1" x14ac:dyDescent="0.25">
      <c r="A8" s="18">
        <v>3</v>
      </c>
      <c r="B8" s="18">
        <v>-1</v>
      </c>
      <c r="C8" s="10" t="s">
        <v>68</v>
      </c>
      <c r="D8" s="22" t="s">
        <v>321</v>
      </c>
      <c r="E8" s="18" t="s">
        <v>328</v>
      </c>
      <c r="F8" s="15">
        <v>2812</v>
      </c>
      <c r="G8" s="15">
        <v>2661</v>
      </c>
      <c r="H8" s="15">
        <v>2810</v>
      </c>
    </row>
    <row r="9" spans="1:8" ht="20.100000000000001" customHeight="1" x14ac:dyDescent="0.25">
      <c r="A9" s="18">
        <v>4</v>
      </c>
      <c r="B9" s="103">
        <v>6</v>
      </c>
      <c r="C9" s="10" t="s">
        <v>71</v>
      </c>
      <c r="D9" s="22" t="s">
        <v>322</v>
      </c>
      <c r="E9" s="18" t="s">
        <v>327</v>
      </c>
      <c r="F9" s="15">
        <v>1697</v>
      </c>
      <c r="G9" s="15">
        <v>1646</v>
      </c>
      <c r="H9" s="15">
        <v>2759</v>
      </c>
    </row>
    <row r="10" spans="1:8" ht="20.100000000000001" customHeight="1" x14ac:dyDescent="0.25">
      <c r="A10" s="18">
        <v>5</v>
      </c>
      <c r="B10" s="103">
        <v>-1</v>
      </c>
      <c r="C10" s="10" t="s">
        <v>69</v>
      </c>
      <c r="D10" s="22" t="s">
        <v>49</v>
      </c>
      <c r="E10" s="18" t="s">
        <v>329</v>
      </c>
      <c r="F10" s="15">
        <v>2405</v>
      </c>
      <c r="G10" s="15">
        <v>2127</v>
      </c>
      <c r="H10" s="15">
        <v>2173</v>
      </c>
    </row>
    <row r="11" spans="1:8" ht="20.100000000000001" customHeight="1" x14ac:dyDescent="0.25">
      <c r="A11" s="18">
        <v>6</v>
      </c>
      <c r="B11" s="103">
        <v>1</v>
      </c>
      <c r="C11" s="10" t="s">
        <v>326</v>
      </c>
      <c r="D11" s="22" t="s">
        <v>323</v>
      </c>
      <c r="E11" s="18" t="s">
        <v>330</v>
      </c>
      <c r="F11" s="15">
        <v>1645</v>
      </c>
      <c r="G11" s="15">
        <v>1698</v>
      </c>
      <c r="H11" s="15">
        <v>1989</v>
      </c>
    </row>
    <row r="12" spans="1:8" ht="20.100000000000001" customHeight="1" x14ac:dyDescent="0.25">
      <c r="A12" s="18">
        <v>7</v>
      </c>
      <c r="B12" s="103">
        <v>-1</v>
      </c>
      <c r="C12" s="10" t="s">
        <v>70</v>
      </c>
      <c r="D12" s="22" t="s">
        <v>324</v>
      </c>
      <c r="E12" s="18" t="s">
        <v>331</v>
      </c>
      <c r="F12" s="15">
        <v>1813</v>
      </c>
      <c r="G12" s="15">
        <v>1864</v>
      </c>
      <c r="H12" s="15">
        <v>1892</v>
      </c>
    </row>
    <row r="13" spans="1:8" ht="20.100000000000001" customHeight="1" x14ac:dyDescent="0.25">
      <c r="A13" s="18">
        <v>8</v>
      </c>
      <c r="B13" s="103">
        <v>-3</v>
      </c>
      <c r="C13" s="10" t="s">
        <v>272</v>
      </c>
      <c r="D13" s="22" t="s">
        <v>325</v>
      </c>
      <c r="E13" s="18" t="s">
        <v>331</v>
      </c>
      <c r="F13" s="15">
        <v>1042</v>
      </c>
      <c r="G13" s="15">
        <v>1927</v>
      </c>
      <c r="H13" s="15">
        <v>1801</v>
      </c>
    </row>
    <row r="14" spans="1:8" ht="20.100000000000001" customHeight="1" x14ac:dyDescent="0.25">
      <c r="A14" s="18">
        <v>9</v>
      </c>
      <c r="B14" s="103">
        <v>4</v>
      </c>
      <c r="C14" s="10" t="s">
        <v>274</v>
      </c>
      <c r="D14" s="22" t="s">
        <v>275</v>
      </c>
      <c r="E14" s="18" t="s">
        <v>328</v>
      </c>
      <c r="F14" s="15">
        <v>1342</v>
      </c>
      <c r="G14" s="15">
        <v>1566</v>
      </c>
      <c r="H14" s="15">
        <v>1793</v>
      </c>
    </row>
    <row r="15" spans="1:8" ht="39.950000000000003" customHeight="1" x14ac:dyDescent="0.25">
      <c r="A15" s="19">
        <v>10</v>
      </c>
      <c r="B15" s="19">
        <v>2</v>
      </c>
      <c r="C15" s="12" t="s">
        <v>263</v>
      </c>
      <c r="D15" s="66" t="s">
        <v>264</v>
      </c>
      <c r="E15" s="19" t="s">
        <v>328</v>
      </c>
      <c r="F15" s="16">
        <v>1465</v>
      </c>
      <c r="G15" s="16">
        <v>1567</v>
      </c>
      <c r="H15" s="16">
        <v>1611</v>
      </c>
    </row>
    <row r="18" spans="1:7" x14ac:dyDescent="0.25">
      <c r="A18" t="s">
        <v>40</v>
      </c>
    </row>
    <row r="19" spans="1:7" x14ac:dyDescent="0.25">
      <c r="A19" t="s">
        <v>242</v>
      </c>
    </row>
    <row r="20" spans="1:7" x14ac:dyDescent="0.25">
      <c r="A20" t="s">
        <v>332</v>
      </c>
    </row>
    <row r="23" spans="1:7" x14ac:dyDescent="0.25">
      <c r="E23" s="72"/>
      <c r="F23" s="72"/>
      <c r="G23" s="72"/>
    </row>
    <row r="24" spans="1:7" x14ac:dyDescent="0.25">
      <c r="E24" s="72"/>
      <c r="F24" s="72"/>
      <c r="G24" s="72"/>
    </row>
    <row r="25" spans="1:7" x14ac:dyDescent="0.25">
      <c r="E25" s="72"/>
      <c r="F25" s="72"/>
      <c r="G25" s="72"/>
    </row>
    <row r="26" spans="1:7" x14ac:dyDescent="0.25">
      <c r="E26" s="72"/>
      <c r="F26" s="72"/>
      <c r="G26" s="72"/>
    </row>
    <row r="27" spans="1:7" x14ac:dyDescent="0.25">
      <c r="E27" s="72"/>
      <c r="F27" s="72"/>
      <c r="G27" s="72"/>
    </row>
    <row r="28" spans="1:7" x14ac:dyDescent="0.25">
      <c r="E28" s="72"/>
      <c r="F28" s="72"/>
      <c r="G28" s="72"/>
    </row>
    <row r="29" spans="1:7" x14ac:dyDescent="0.25">
      <c r="E29" s="72"/>
      <c r="F29" s="72"/>
      <c r="G29" s="72"/>
    </row>
    <row r="30" spans="1:7" x14ac:dyDescent="0.25">
      <c r="E30" s="72"/>
      <c r="F30" s="72"/>
      <c r="G30" s="72"/>
    </row>
    <row r="31" spans="1:7" x14ac:dyDescent="0.25">
      <c r="E31" s="72"/>
      <c r="F31" s="72"/>
      <c r="G31" s="72"/>
    </row>
    <row r="32" spans="1:7" x14ac:dyDescent="0.25">
      <c r="E32" s="72"/>
      <c r="F32" s="72"/>
      <c r="G32" s="72"/>
    </row>
    <row r="40" spans="6:12" x14ac:dyDescent="0.25">
      <c r="H40" s="72"/>
      <c r="I40" s="72"/>
      <c r="J40" s="72"/>
    </row>
    <row r="41" spans="6:12" x14ac:dyDescent="0.25">
      <c r="J41" s="72"/>
      <c r="K41" s="72"/>
      <c r="L41" s="72"/>
    </row>
    <row r="42" spans="6:12" x14ac:dyDescent="0.25">
      <c r="G42" s="72"/>
      <c r="H42" s="72"/>
      <c r="I42" s="72"/>
    </row>
    <row r="43" spans="6:12" x14ac:dyDescent="0.25">
      <c r="I43" s="72"/>
      <c r="J43" s="72"/>
      <c r="K43" s="72"/>
    </row>
    <row r="44" spans="6:12" x14ac:dyDescent="0.25">
      <c r="F44" s="72"/>
      <c r="G44" s="72"/>
      <c r="H44" s="72"/>
    </row>
    <row r="45" spans="6:12" x14ac:dyDescent="0.25">
      <c r="H45" s="72"/>
      <c r="I45" s="72"/>
      <c r="J45" s="72"/>
    </row>
    <row r="46" spans="6:12" x14ac:dyDescent="0.25">
      <c r="H46" s="72"/>
      <c r="I46" s="72"/>
      <c r="J46" s="72"/>
    </row>
    <row r="49" spans="3:11" x14ac:dyDescent="0.25">
      <c r="C49" s="72"/>
      <c r="D49" s="72"/>
    </row>
    <row r="50" spans="3:11" x14ac:dyDescent="0.25">
      <c r="F50" s="72"/>
      <c r="G50" s="72"/>
      <c r="H50" s="72"/>
    </row>
    <row r="53" spans="3:11" x14ac:dyDescent="0.25">
      <c r="C53" s="72"/>
      <c r="D53" s="72"/>
    </row>
    <row r="54" spans="3:11" x14ac:dyDescent="0.25">
      <c r="I54" s="72"/>
      <c r="J54" s="72"/>
      <c r="K54" s="72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/>
  </sheetViews>
  <sheetFormatPr defaultRowHeight="16.5" x14ac:dyDescent="0.25"/>
  <cols>
    <col min="3" max="3" width="20.625" customWidth="1"/>
    <col min="4" max="4" width="70.625" customWidth="1"/>
    <col min="5" max="8" width="10.625" customWidth="1"/>
  </cols>
  <sheetData>
    <row r="1" spans="1:8" x14ac:dyDescent="0.25">
      <c r="A1" t="s">
        <v>450</v>
      </c>
    </row>
    <row r="4" spans="1:8" ht="20.100000000000001" customHeight="1" x14ac:dyDescent="0.25">
      <c r="A4" s="114" t="s">
        <v>73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2</v>
      </c>
      <c r="G4" s="110"/>
      <c r="H4" s="110"/>
    </row>
    <row r="5" spans="1:8" ht="20.100000000000001" customHeight="1" x14ac:dyDescent="0.25">
      <c r="A5" s="115"/>
      <c r="B5" s="115"/>
      <c r="C5" s="110"/>
      <c r="D5" s="110"/>
      <c r="E5" s="110"/>
      <c r="F5" s="69">
        <v>2018</v>
      </c>
      <c r="G5" s="69">
        <v>2019</v>
      </c>
      <c r="H5" s="69">
        <v>2020</v>
      </c>
    </row>
    <row r="6" spans="1:8" ht="20.100000000000001" customHeight="1" x14ac:dyDescent="0.25">
      <c r="A6" s="17">
        <v>1</v>
      </c>
      <c r="B6" s="17">
        <v>1</v>
      </c>
      <c r="C6" s="8" t="s">
        <v>78</v>
      </c>
      <c r="D6" s="8" t="s">
        <v>79</v>
      </c>
      <c r="E6" s="8" t="s">
        <v>48</v>
      </c>
      <c r="F6" s="14">
        <v>89</v>
      </c>
      <c r="G6" s="14">
        <v>68</v>
      </c>
      <c r="H6" s="14">
        <v>104</v>
      </c>
    </row>
    <row r="7" spans="1:8" ht="20.100000000000001" customHeight="1" x14ac:dyDescent="0.25">
      <c r="A7" s="18">
        <v>2</v>
      </c>
      <c r="B7" s="18">
        <v>-1</v>
      </c>
      <c r="C7" s="10" t="s">
        <v>74</v>
      </c>
      <c r="D7" s="10" t="s">
        <v>75</v>
      </c>
      <c r="E7" s="10" t="s">
        <v>48</v>
      </c>
      <c r="F7" s="15">
        <v>83</v>
      </c>
      <c r="G7" s="15">
        <v>77</v>
      </c>
      <c r="H7" s="15">
        <v>95</v>
      </c>
    </row>
    <row r="8" spans="1:8" ht="20.100000000000001" customHeight="1" x14ac:dyDescent="0.25">
      <c r="A8" s="18">
        <v>3</v>
      </c>
      <c r="B8" s="18">
        <v>7</v>
      </c>
      <c r="C8" s="10" t="s">
        <v>311</v>
      </c>
      <c r="D8" s="10" t="s">
        <v>314</v>
      </c>
      <c r="E8" s="10" t="s">
        <v>48</v>
      </c>
      <c r="F8" s="15">
        <v>68</v>
      </c>
      <c r="G8" s="15">
        <v>49</v>
      </c>
      <c r="H8" s="15">
        <v>82</v>
      </c>
    </row>
    <row r="9" spans="1:8" ht="20.100000000000001" customHeight="1" x14ac:dyDescent="0.25">
      <c r="A9" s="18">
        <v>4</v>
      </c>
      <c r="B9" s="18">
        <v>9</v>
      </c>
      <c r="C9" s="10" t="s">
        <v>312</v>
      </c>
      <c r="D9" s="10" t="s">
        <v>315</v>
      </c>
      <c r="E9" s="10" t="s">
        <v>48</v>
      </c>
      <c r="F9" s="15">
        <v>43</v>
      </c>
      <c r="G9" s="15">
        <v>44</v>
      </c>
      <c r="H9" s="15">
        <v>75</v>
      </c>
    </row>
    <row r="10" spans="1:8" ht="20.100000000000001" customHeight="1" x14ac:dyDescent="0.25">
      <c r="A10" s="18">
        <v>5</v>
      </c>
      <c r="B10" s="18">
        <v>1</v>
      </c>
      <c r="C10" s="10" t="s">
        <v>80</v>
      </c>
      <c r="D10" s="10" t="s">
        <v>81</v>
      </c>
      <c r="E10" s="10" t="s">
        <v>48</v>
      </c>
      <c r="F10" s="15">
        <v>69</v>
      </c>
      <c r="G10" s="15">
        <v>55</v>
      </c>
      <c r="H10" s="15">
        <v>74</v>
      </c>
    </row>
    <row r="11" spans="1:8" ht="20.100000000000001" customHeight="1" x14ac:dyDescent="0.25">
      <c r="A11" s="18">
        <v>6</v>
      </c>
      <c r="B11" s="18">
        <v>-2</v>
      </c>
      <c r="C11" s="10" t="s">
        <v>309</v>
      </c>
      <c r="D11" s="10" t="s">
        <v>317</v>
      </c>
      <c r="E11" s="10" t="s">
        <v>48</v>
      </c>
      <c r="F11" s="15">
        <v>74</v>
      </c>
      <c r="G11" s="15">
        <v>56</v>
      </c>
      <c r="H11" s="15">
        <v>70</v>
      </c>
    </row>
    <row r="12" spans="1:8" ht="20.100000000000001" customHeight="1" x14ac:dyDescent="0.25">
      <c r="A12" s="18">
        <v>6</v>
      </c>
      <c r="B12" s="18">
        <v>-3</v>
      </c>
      <c r="C12" s="10" t="s">
        <v>76</v>
      </c>
      <c r="D12" s="10" t="s">
        <v>77</v>
      </c>
      <c r="E12" s="10" t="s">
        <v>48</v>
      </c>
      <c r="F12" s="15">
        <v>84</v>
      </c>
      <c r="G12" s="15">
        <v>56</v>
      </c>
      <c r="H12" s="15">
        <v>68</v>
      </c>
    </row>
    <row r="13" spans="1:8" ht="20.100000000000001" customHeight="1" x14ac:dyDescent="0.25">
      <c r="A13" s="18">
        <v>8</v>
      </c>
      <c r="B13" s="18">
        <v>9</v>
      </c>
      <c r="C13" s="10" t="s">
        <v>310</v>
      </c>
      <c r="D13" s="10" t="s">
        <v>316</v>
      </c>
      <c r="E13" s="10" t="s">
        <v>48</v>
      </c>
      <c r="F13" s="15">
        <v>49</v>
      </c>
      <c r="G13" s="15">
        <v>35</v>
      </c>
      <c r="H13" s="15">
        <v>65</v>
      </c>
    </row>
    <row r="14" spans="1:8" ht="20.100000000000001" customHeight="1" x14ac:dyDescent="0.25">
      <c r="A14" s="18">
        <v>9</v>
      </c>
      <c r="B14" s="18">
        <v>-1</v>
      </c>
      <c r="C14" s="10" t="s">
        <v>82</v>
      </c>
      <c r="D14" s="10" t="s">
        <v>83</v>
      </c>
      <c r="E14" s="10" t="s">
        <v>48</v>
      </c>
      <c r="F14" s="15">
        <v>66</v>
      </c>
      <c r="G14" s="15">
        <v>54</v>
      </c>
      <c r="H14" s="15">
        <v>62</v>
      </c>
    </row>
    <row r="15" spans="1:8" ht="20.100000000000001" customHeight="1" x14ac:dyDescent="0.25">
      <c r="A15" s="19">
        <v>10</v>
      </c>
      <c r="B15" s="19">
        <v>0</v>
      </c>
      <c r="C15" s="12" t="s">
        <v>307</v>
      </c>
      <c r="D15" s="12" t="s">
        <v>318</v>
      </c>
      <c r="E15" s="12" t="s">
        <v>48</v>
      </c>
      <c r="F15" s="16">
        <v>48</v>
      </c>
      <c r="G15" s="16">
        <v>49</v>
      </c>
      <c r="H15" s="16">
        <v>56</v>
      </c>
    </row>
    <row r="18" spans="1:1" x14ac:dyDescent="0.25">
      <c r="A18" t="s">
        <v>40</v>
      </c>
    </row>
    <row r="19" spans="1:1" x14ac:dyDescent="0.25">
      <c r="A19" t="s">
        <v>43</v>
      </c>
    </row>
    <row r="20" spans="1:1" x14ac:dyDescent="0.25">
      <c r="A20" t="s">
        <v>313</v>
      </c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/>
  </sheetViews>
  <sheetFormatPr defaultRowHeight="16.5" x14ac:dyDescent="0.25"/>
  <cols>
    <col min="3" max="3" width="40.625" customWidth="1"/>
    <col min="4" max="4" width="60.625" customWidth="1"/>
    <col min="5" max="8" width="10.625" customWidth="1"/>
  </cols>
  <sheetData>
    <row r="1" spans="1:8" x14ac:dyDescent="0.25">
      <c r="A1" t="s">
        <v>451</v>
      </c>
    </row>
    <row r="4" spans="1:8" ht="20.100000000000001" customHeight="1" x14ac:dyDescent="0.25">
      <c r="A4" s="114" t="s">
        <v>73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72</v>
      </c>
      <c r="G4" s="110"/>
      <c r="H4" s="110"/>
    </row>
    <row r="5" spans="1:8" ht="20.100000000000001" customHeight="1" x14ac:dyDescent="0.25">
      <c r="A5" s="115"/>
      <c r="B5" s="115"/>
      <c r="C5" s="110"/>
      <c r="D5" s="110"/>
      <c r="E5" s="110"/>
      <c r="F5" s="73">
        <v>2018</v>
      </c>
      <c r="G5" s="73">
        <v>2019</v>
      </c>
      <c r="H5" s="4">
        <v>2020</v>
      </c>
    </row>
    <row r="6" spans="1:8" ht="20.100000000000001" customHeight="1" x14ac:dyDescent="0.25">
      <c r="A6" s="17">
        <v>1</v>
      </c>
      <c r="B6" s="17">
        <v>0</v>
      </c>
      <c r="C6" s="8" t="s">
        <v>84</v>
      </c>
      <c r="D6" s="8" t="s">
        <v>85</v>
      </c>
      <c r="E6" s="8" t="s">
        <v>50</v>
      </c>
      <c r="F6" s="20">
        <v>501</v>
      </c>
      <c r="G6" s="20">
        <v>470</v>
      </c>
      <c r="H6" s="20">
        <v>559</v>
      </c>
    </row>
    <row r="7" spans="1:8" ht="20.100000000000001" customHeight="1" x14ac:dyDescent="0.25">
      <c r="A7" s="18">
        <v>2</v>
      </c>
      <c r="B7" s="18">
        <v>2</v>
      </c>
      <c r="C7" s="10" t="s">
        <v>91</v>
      </c>
      <c r="D7" s="10" t="s">
        <v>92</v>
      </c>
      <c r="E7" s="10" t="s">
        <v>343</v>
      </c>
      <c r="F7" s="21">
        <v>216</v>
      </c>
      <c r="G7" s="21">
        <v>230</v>
      </c>
      <c r="H7" s="21">
        <v>269</v>
      </c>
    </row>
    <row r="8" spans="1:8" ht="20.100000000000001" customHeight="1" x14ac:dyDescent="0.25">
      <c r="A8" s="18">
        <v>3</v>
      </c>
      <c r="B8" s="18">
        <v>0</v>
      </c>
      <c r="C8" s="10" t="s">
        <v>89</v>
      </c>
      <c r="D8" s="10" t="s">
        <v>90</v>
      </c>
      <c r="E8" s="10" t="s">
        <v>88</v>
      </c>
      <c r="F8" s="21">
        <v>201</v>
      </c>
      <c r="G8" s="21">
        <v>247</v>
      </c>
      <c r="H8" s="21">
        <v>252</v>
      </c>
    </row>
    <row r="9" spans="1:8" ht="20.100000000000001" customHeight="1" x14ac:dyDescent="0.25">
      <c r="A9" s="18">
        <v>4</v>
      </c>
      <c r="B9" s="103">
        <v>-2</v>
      </c>
      <c r="C9" s="10" t="s">
        <v>86</v>
      </c>
      <c r="D9" s="10" t="s">
        <v>87</v>
      </c>
      <c r="E9" s="10" t="s">
        <v>88</v>
      </c>
      <c r="F9" s="21">
        <v>137</v>
      </c>
      <c r="G9" s="21">
        <v>265</v>
      </c>
      <c r="H9" s="21">
        <v>231</v>
      </c>
    </row>
    <row r="10" spans="1:8" ht="20.100000000000001" customHeight="1" x14ac:dyDescent="0.25">
      <c r="A10" s="18">
        <v>5</v>
      </c>
      <c r="B10" s="103">
        <v>29</v>
      </c>
      <c r="C10" s="10" t="s">
        <v>342</v>
      </c>
      <c r="D10" s="22" t="s">
        <v>338</v>
      </c>
      <c r="E10" s="10" t="s">
        <v>88</v>
      </c>
      <c r="F10" s="10">
        <v>41</v>
      </c>
      <c r="G10" s="21">
        <v>69</v>
      </c>
      <c r="H10" s="21">
        <v>209</v>
      </c>
    </row>
    <row r="11" spans="1:8" ht="20.100000000000001" customHeight="1" x14ac:dyDescent="0.25">
      <c r="A11" s="18">
        <v>6</v>
      </c>
      <c r="B11" s="103">
        <v>0</v>
      </c>
      <c r="C11" s="10" t="s">
        <v>95</v>
      </c>
      <c r="D11" s="10" t="s">
        <v>339</v>
      </c>
      <c r="E11" s="10" t="s">
        <v>50</v>
      </c>
      <c r="F11" s="21">
        <v>159</v>
      </c>
      <c r="G11" s="21">
        <v>161</v>
      </c>
      <c r="H11" s="21">
        <v>184</v>
      </c>
    </row>
    <row r="12" spans="1:8" ht="20.100000000000001" customHeight="1" x14ac:dyDescent="0.25">
      <c r="A12" s="18">
        <v>7</v>
      </c>
      <c r="B12" s="103">
        <v>0</v>
      </c>
      <c r="C12" s="10" t="s">
        <v>96</v>
      </c>
      <c r="D12" s="10" t="s">
        <v>97</v>
      </c>
      <c r="E12" s="10" t="s">
        <v>88</v>
      </c>
      <c r="F12" s="21">
        <v>53</v>
      </c>
      <c r="G12" s="21">
        <v>141</v>
      </c>
      <c r="H12" s="21">
        <v>159</v>
      </c>
    </row>
    <row r="13" spans="1:8" ht="20.100000000000001" customHeight="1" x14ac:dyDescent="0.25">
      <c r="A13" s="18">
        <v>8</v>
      </c>
      <c r="B13" s="103">
        <v>-3</v>
      </c>
      <c r="C13" s="10" t="s">
        <v>93</v>
      </c>
      <c r="D13" s="10" t="s">
        <v>94</v>
      </c>
      <c r="E13" s="10" t="s">
        <v>88</v>
      </c>
      <c r="F13" s="10">
        <v>170</v>
      </c>
      <c r="G13" s="10">
        <v>165</v>
      </c>
      <c r="H13" s="21">
        <v>157</v>
      </c>
    </row>
    <row r="14" spans="1:8" ht="20.100000000000001" customHeight="1" x14ac:dyDescent="0.25">
      <c r="A14" s="18">
        <v>9</v>
      </c>
      <c r="B14" s="103">
        <v>1</v>
      </c>
      <c r="C14" s="10" t="s">
        <v>99</v>
      </c>
      <c r="D14" s="10" t="s">
        <v>100</v>
      </c>
      <c r="E14" s="10" t="s">
        <v>343</v>
      </c>
      <c r="F14" s="21">
        <v>121</v>
      </c>
      <c r="G14" s="21">
        <v>132</v>
      </c>
      <c r="H14" s="21">
        <v>154</v>
      </c>
    </row>
    <row r="15" spans="1:8" ht="20.100000000000001" customHeight="1" x14ac:dyDescent="0.25">
      <c r="A15" s="19">
        <v>10</v>
      </c>
      <c r="B15" s="19">
        <v>2</v>
      </c>
      <c r="C15" s="12" t="s">
        <v>341</v>
      </c>
      <c r="D15" s="12" t="s">
        <v>340</v>
      </c>
      <c r="E15" s="12" t="s">
        <v>344</v>
      </c>
      <c r="F15" s="23">
        <v>92</v>
      </c>
      <c r="G15" s="23">
        <v>119</v>
      </c>
      <c r="H15" s="23">
        <v>149</v>
      </c>
    </row>
    <row r="18" spans="1:1" x14ac:dyDescent="0.25">
      <c r="A18" t="s">
        <v>40</v>
      </c>
    </row>
    <row r="19" spans="1:1" x14ac:dyDescent="0.25">
      <c r="A19" t="s">
        <v>242</v>
      </c>
    </row>
    <row r="20" spans="1:1" x14ac:dyDescent="0.25">
      <c r="A20" t="s">
        <v>345</v>
      </c>
    </row>
    <row r="40" spans="14:14" x14ac:dyDescent="0.25">
      <c r="N40" s="10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/>
  </sheetViews>
  <sheetFormatPr defaultRowHeight="16.5" x14ac:dyDescent="0.25"/>
  <cols>
    <col min="3" max="3" width="40.625" customWidth="1"/>
    <col min="4" max="4" width="60.625" style="64" customWidth="1"/>
    <col min="5" max="8" width="10.625" customWidth="1"/>
    <col min="10" max="10" width="43" customWidth="1"/>
    <col min="11" max="11" width="12.5" customWidth="1"/>
    <col min="12" max="12" width="9" customWidth="1"/>
  </cols>
  <sheetData>
    <row r="1" spans="1:8" x14ac:dyDescent="0.25">
      <c r="A1" t="s">
        <v>452</v>
      </c>
    </row>
    <row r="4" spans="1:8" ht="20.100000000000001" customHeight="1" x14ac:dyDescent="0.25">
      <c r="A4" s="114" t="s">
        <v>132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2</v>
      </c>
      <c r="G4" s="110"/>
      <c r="H4" s="110"/>
    </row>
    <row r="5" spans="1:8" ht="20.100000000000001" customHeight="1" x14ac:dyDescent="0.25">
      <c r="A5" s="115"/>
      <c r="B5" s="115"/>
      <c r="C5" s="110"/>
      <c r="D5" s="113"/>
      <c r="E5" s="110"/>
      <c r="F5" s="70">
        <v>2018</v>
      </c>
      <c r="G5" s="70">
        <v>2019</v>
      </c>
      <c r="H5" s="70">
        <v>2020</v>
      </c>
    </row>
    <row r="6" spans="1:8" ht="20.100000000000001" customHeight="1" x14ac:dyDescent="0.25">
      <c r="A6" s="17">
        <v>1</v>
      </c>
      <c r="B6" s="17">
        <v>0</v>
      </c>
      <c r="C6" s="8" t="s">
        <v>62</v>
      </c>
      <c r="D6" s="65" t="s">
        <v>63</v>
      </c>
      <c r="E6" s="8" t="s">
        <v>48</v>
      </c>
      <c r="F6" s="14">
        <v>409</v>
      </c>
      <c r="G6" s="14">
        <v>354</v>
      </c>
      <c r="H6" s="14">
        <v>324</v>
      </c>
    </row>
    <row r="7" spans="1:8" ht="20.100000000000001" customHeight="1" x14ac:dyDescent="0.25">
      <c r="A7" s="18">
        <v>2</v>
      </c>
      <c r="B7" s="18">
        <v>0</v>
      </c>
      <c r="C7" s="10" t="s">
        <v>101</v>
      </c>
      <c r="D7" s="22" t="s">
        <v>102</v>
      </c>
      <c r="E7" s="10" t="s">
        <v>48</v>
      </c>
      <c r="F7" s="15">
        <v>101</v>
      </c>
      <c r="G7" s="15">
        <v>75</v>
      </c>
      <c r="H7" s="15">
        <v>77</v>
      </c>
    </row>
    <row r="8" spans="1:8" ht="39.950000000000003" customHeight="1" x14ac:dyDescent="0.25">
      <c r="A8" s="18">
        <v>3</v>
      </c>
      <c r="B8" s="18">
        <v>5</v>
      </c>
      <c r="C8" s="10" t="s">
        <v>113</v>
      </c>
      <c r="D8" s="22" t="s">
        <v>114</v>
      </c>
      <c r="E8" s="10" t="s">
        <v>115</v>
      </c>
      <c r="F8" s="15">
        <v>38</v>
      </c>
      <c r="G8" s="15">
        <v>38</v>
      </c>
      <c r="H8" s="15">
        <v>53</v>
      </c>
    </row>
    <row r="9" spans="1:8" ht="20.100000000000001" customHeight="1" x14ac:dyDescent="0.25">
      <c r="A9" s="18">
        <v>4</v>
      </c>
      <c r="B9" s="18">
        <v>0</v>
      </c>
      <c r="C9" s="10" t="s">
        <v>105</v>
      </c>
      <c r="D9" s="22" t="s">
        <v>106</v>
      </c>
      <c r="E9" s="10" t="s">
        <v>48</v>
      </c>
      <c r="F9" s="15">
        <v>64</v>
      </c>
      <c r="G9" s="15">
        <v>56</v>
      </c>
      <c r="H9" s="15">
        <v>51</v>
      </c>
    </row>
    <row r="10" spans="1:8" ht="39.950000000000003" customHeight="1" x14ac:dyDescent="0.25">
      <c r="A10" s="18">
        <v>5</v>
      </c>
      <c r="B10" s="18">
        <v>0</v>
      </c>
      <c r="C10" s="10" t="s">
        <v>107</v>
      </c>
      <c r="D10" s="22" t="s">
        <v>108</v>
      </c>
      <c r="E10" s="10" t="s">
        <v>48</v>
      </c>
      <c r="F10" s="15">
        <v>84</v>
      </c>
      <c r="G10" s="15">
        <v>49</v>
      </c>
      <c r="H10" s="15">
        <v>50</v>
      </c>
    </row>
    <row r="11" spans="1:8" ht="39.950000000000003" customHeight="1" x14ac:dyDescent="0.25">
      <c r="A11" s="18">
        <v>6</v>
      </c>
      <c r="B11" s="18">
        <v>0</v>
      </c>
      <c r="C11" s="10" t="s">
        <v>109</v>
      </c>
      <c r="D11" s="22" t="s">
        <v>110</v>
      </c>
      <c r="E11" s="10" t="s">
        <v>48</v>
      </c>
      <c r="F11" s="15">
        <v>44</v>
      </c>
      <c r="G11" s="15">
        <v>48</v>
      </c>
      <c r="H11" s="15">
        <v>40</v>
      </c>
    </row>
    <row r="12" spans="1:8" ht="20.100000000000001" customHeight="1" x14ac:dyDescent="0.25">
      <c r="A12" s="18">
        <v>7</v>
      </c>
      <c r="B12" s="18">
        <v>2</v>
      </c>
      <c r="C12" s="10" t="s">
        <v>116</v>
      </c>
      <c r="D12" s="22" t="s">
        <v>117</v>
      </c>
      <c r="E12" s="10" t="s">
        <v>48</v>
      </c>
      <c r="F12" s="15">
        <v>20</v>
      </c>
      <c r="G12" s="15">
        <v>27</v>
      </c>
      <c r="H12" s="15">
        <v>35</v>
      </c>
    </row>
    <row r="13" spans="1:8" ht="20.100000000000001" customHeight="1" x14ac:dyDescent="0.25">
      <c r="A13" s="18">
        <v>8</v>
      </c>
      <c r="B13" s="18">
        <v>-1</v>
      </c>
      <c r="C13" s="10" t="s">
        <v>111</v>
      </c>
      <c r="D13" s="22" t="s">
        <v>112</v>
      </c>
      <c r="E13" s="10" t="s">
        <v>48</v>
      </c>
      <c r="F13" s="15">
        <v>24</v>
      </c>
      <c r="G13" s="15">
        <v>41</v>
      </c>
      <c r="H13" s="15">
        <v>29</v>
      </c>
    </row>
    <row r="14" spans="1:8" ht="20.100000000000001" customHeight="1" x14ac:dyDescent="0.25">
      <c r="A14" s="18">
        <v>9</v>
      </c>
      <c r="B14" s="18">
        <v>1</v>
      </c>
      <c r="C14" s="10" t="s">
        <v>118</v>
      </c>
      <c r="D14" s="22" t="s">
        <v>119</v>
      </c>
      <c r="E14" s="10" t="s">
        <v>48</v>
      </c>
      <c r="F14" s="15">
        <v>23</v>
      </c>
      <c r="G14" s="15">
        <v>22</v>
      </c>
      <c r="H14" s="15">
        <v>28</v>
      </c>
    </row>
    <row r="15" spans="1:8" ht="20.100000000000001" customHeight="1" x14ac:dyDescent="0.25">
      <c r="A15" s="19">
        <v>10</v>
      </c>
      <c r="B15" s="19">
        <v>12</v>
      </c>
      <c r="C15" s="12" t="s">
        <v>308</v>
      </c>
      <c r="D15" s="66" t="s">
        <v>319</v>
      </c>
      <c r="E15" s="12" t="s">
        <v>48</v>
      </c>
      <c r="F15" s="16">
        <v>13</v>
      </c>
      <c r="G15" s="16">
        <v>6</v>
      </c>
      <c r="H15" s="16">
        <v>19</v>
      </c>
    </row>
    <row r="18" spans="1:4" x14ac:dyDescent="0.25">
      <c r="A18" t="s">
        <v>40</v>
      </c>
    </row>
    <row r="19" spans="1:4" x14ac:dyDescent="0.25">
      <c r="A19" t="s">
        <v>43</v>
      </c>
    </row>
    <row r="20" spans="1:4" x14ac:dyDescent="0.25">
      <c r="A20" t="s">
        <v>313</v>
      </c>
      <c r="D20"/>
    </row>
    <row r="24" spans="1:4" x14ac:dyDescent="0.25">
      <c r="D24"/>
    </row>
    <row r="25" spans="1:4" x14ac:dyDescent="0.25">
      <c r="D25"/>
    </row>
    <row r="26" spans="1:4" x14ac:dyDescent="0.25">
      <c r="D26"/>
    </row>
    <row r="27" spans="1:4" x14ac:dyDescent="0.25">
      <c r="D27"/>
    </row>
    <row r="28" spans="1:4" x14ac:dyDescent="0.25">
      <c r="D28"/>
    </row>
    <row r="29" spans="1:4" x14ac:dyDescent="0.25">
      <c r="D29"/>
    </row>
    <row r="30" spans="1:4" x14ac:dyDescent="0.25">
      <c r="D30"/>
    </row>
    <row r="31" spans="1:4" x14ac:dyDescent="0.25">
      <c r="D31"/>
    </row>
    <row r="32" spans="1:4" x14ac:dyDescent="0.25">
      <c r="D32"/>
    </row>
    <row r="33" spans="4:4" x14ac:dyDescent="0.25">
      <c r="D33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/>
  </sheetViews>
  <sheetFormatPr defaultRowHeight="16.5" x14ac:dyDescent="0.25"/>
  <cols>
    <col min="3" max="3" width="40.625" customWidth="1"/>
    <col min="4" max="4" width="60.625" style="64" customWidth="1"/>
    <col min="5" max="8" width="10.625" customWidth="1"/>
  </cols>
  <sheetData>
    <row r="1" spans="1:8" x14ac:dyDescent="0.25">
      <c r="A1" t="s">
        <v>453</v>
      </c>
    </row>
    <row r="4" spans="1:8" ht="20.100000000000001" customHeight="1" x14ac:dyDescent="0.25">
      <c r="A4" s="114" t="s">
        <v>132</v>
      </c>
      <c r="B4" s="116" t="s">
        <v>431</v>
      </c>
      <c r="C4" s="113" t="s">
        <v>36</v>
      </c>
      <c r="D4" s="113" t="s">
        <v>37</v>
      </c>
      <c r="E4" s="113" t="s">
        <v>39</v>
      </c>
      <c r="F4" s="110" t="s">
        <v>72</v>
      </c>
      <c r="G4" s="110"/>
      <c r="H4" s="110"/>
    </row>
    <row r="5" spans="1:8" ht="20.100000000000001" customHeight="1" x14ac:dyDescent="0.25">
      <c r="A5" s="115"/>
      <c r="B5" s="115"/>
      <c r="C5" s="110"/>
      <c r="D5" s="113"/>
      <c r="E5" s="110"/>
      <c r="F5" s="73">
        <v>2018</v>
      </c>
      <c r="G5" s="73">
        <v>2019</v>
      </c>
      <c r="H5" s="73">
        <v>2020</v>
      </c>
    </row>
    <row r="6" spans="1:8" ht="39.950000000000003" customHeight="1" x14ac:dyDescent="0.25">
      <c r="A6" s="17">
        <v>1</v>
      </c>
      <c r="B6" s="17">
        <v>0</v>
      </c>
      <c r="C6" s="8" t="s">
        <v>113</v>
      </c>
      <c r="D6" s="65" t="s">
        <v>114</v>
      </c>
      <c r="E6" s="8" t="s">
        <v>115</v>
      </c>
      <c r="F6" s="20">
        <v>345</v>
      </c>
      <c r="G6" s="20">
        <v>331</v>
      </c>
      <c r="H6" s="20">
        <v>428</v>
      </c>
    </row>
    <row r="7" spans="1:8" ht="20.100000000000001" customHeight="1" x14ac:dyDescent="0.25">
      <c r="A7" s="18">
        <v>2</v>
      </c>
      <c r="B7" s="18">
        <v>2</v>
      </c>
      <c r="C7" s="10" t="s">
        <v>350</v>
      </c>
      <c r="D7" s="22" t="s">
        <v>123</v>
      </c>
      <c r="E7" s="10" t="s">
        <v>88</v>
      </c>
      <c r="F7" s="21">
        <v>128</v>
      </c>
      <c r="G7" s="21">
        <v>152</v>
      </c>
      <c r="H7" s="21">
        <v>362</v>
      </c>
    </row>
    <row r="8" spans="1:8" ht="20.100000000000001" customHeight="1" x14ac:dyDescent="0.25">
      <c r="A8" s="18">
        <v>3</v>
      </c>
      <c r="B8" s="18">
        <v>-1</v>
      </c>
      <c r="C8" s="10" t="s">
        <v>103</v>
      </c>
      <c r="D8" s="22" t="s">
        <v>104</v>
      </c>
      <c r="E8" s="10" t="s">
        <v>88</v>
      </c>
      <c r="F8" s="21">
        <v>304</v>
      </c>
      <c r="G8" s="21">
        <v>276</v>
      </c>
      <c r="H8" s="21">
        <v>321</v>
      </c>
    </row>
    <row r="9" spans="1:8" ht="39.950000000000003" customHeight="1" x14ac:dyDescent="0.25">
      <c r="A9" s="18">
        <v>4</v>
      </c>
      <c r="B9" s="103">
        <v>-1</v>
      </c>
      <c r="C9" s="10" t="s">
        <v>120</v>
      </c>
      <c r="D9" s="22" t="s">
        <v>121</v>
      </c>
      <c r="E9" s="10" t="s">
        <v>122</v>
      </c>
      <c r="F9" s="21">
        <v>289</v>
      </c>
      <c r="G9" s="21">
        <v>229</v>
      </c>
      <c r="H9" s="21">
        <v>208</v>
      </c>
    </row>
    <row r="10" spans="1:8" ht="39.950000000000003" customHeight="1" x14ac:dyDescent="0.25">
      <c r="A10" s="18">
        <v>5</v>
      </c>
      <c r="B10" s="103">
        <v>2</v>
      </c>
      <c r="C10" s="10" t="s">
        <v>129</v>
      </c>
      <c r="D10" s="22" t="s">
        <v>433</v>
      </c>
      <c r="E10" s="10" t="s">
        <v>122</v>
      </c>
      <c r="F10" s="10">
        <v>149</v>
      </c>
      <c r="G10" s="21">
        <v>122</v>
      </c>
      <c r="H10" s="21">
        <v>167</v>
      </c>
    </row>
    <row r="11" spans="1:8" ht="20.100000000000001" customHeight="1" x14ac:dyDescent="0.25">
      <c r="A11" s="18">
        <v>6</v>
      </c>
      <c r="B11" s="103">
        <v>-1</v>
      </c>
      <c r="C11" s="10" t="s">
        <v>124</v>
      </c>
      <c r="D11" s="22" t="s">
        <v>125</v>
      </c>
      <c r="E11" s="10" t="s">
        <v>126</v>
      </c>
      <c r="F11" s="21">
        <v>130</v>
      </c>
      <c r="G11" s="21">
        <v>135</v>
      </c>
      <c r="H11" s="21">
        <v>142</v>
      </c>
    </row>
    <row r="12" spans="1:8" ht="20.100000000000001" customHeight="1" x14ac:dyDescent="0.25">
      <c r="A12" s="18">
        <v>7</v>
      </c>
      <c r="B12" s="103">
        <v>-1</v>
      </c>
      <c r="C12" s="10" t="s">
        <v>127</v>
      </c>
      <c r="D12" s="22" t="s">
        <v>128</v>
      </c>
      <c r="E12" s="10" t="s">
        <v>122</v>
      </c>
      <c r="F12" s="21">
        <v>139</v>
      </c>
      <c r="G12" s="21">
        <v>130</v>
      </c>
      <c r="H12" s="21">
        <v>121</v>
      </c>
    </row>
    <row r="13" spans="1:8" ht="39.950000000000003" customHeight="1" x14ac:dyDescent="0.25">
      <c r="A13" s="18">
        <v>8</v>
      </c>
      <c r="B13" s="103">
        <v>0</v>
      </c>
      <c r="C13" s="10" t="s">
        <v>130</v>
      </c>
      <c r="D13" s="22" t="s">
        <v>131</v>
      </c>
      <c r="E13" s="10" t="s">
        <v>57</v>
      </c>
      <c r="F13" s="10">
        <v>139</v>
      </c>
      <c r="G13" s="10">
        <v>121</v>
      </c>
      <c r="H13" s="21">
        <v>98</v>
      </c>
    </row>
    <row r="14" spans="1:8" ht="20.100000000000001" customHeight="1" x14ac:dyDescent="0.25">
      <c r="A14" s="18">
        <v>9</v>
      </c>
      <c r="B14" s="103">
        <v>3</v>
      </c>
      <c r="C14" s="10" t="s">
        <v>348</v>
      </c>
      <c r="D14" s="22" t="s">
        <v>346</v>
      </c>
      <c r="E14" s="10" t="s">
        <v>98</v>
      </c>
      <c r="F14" s="21">
        <v>65</v>
      </c>
      <c r="G14" s="21">
        <v>70</v>
      </c>
      <c r="H14" s="21">
        <v>83</v>
      </c>
    </row>
    <row r="15" spans="1:8" ht="39.950000000000003" customHeight="1" x14ac:dyDescent="0.25">
      <c r="A15" s="19">
        <v>10</v>
      </c>
      <c r="B15" s="19">
        <v>6</v>
      </c>
      <c r="C15" s="12" t="s">
        <v>349</v>
      </c>
      <c r="D15" s="66" t="s">
        <v>347</v>
      </c>
      <c r="E15" s="12" t="s">
        <v>98</v>
      </c>
      <c r="F15" s="23">
        <v>56</v>
      </c>
      <c r="G15" s="23">
        <v>53</v>
      </c>
      <c r="H15" s="23">
        <v>79</v>
      </c>
    </row>
    <row r="18" spans="1:5" x14ac:dyDescent="0.25">
      <c r="A18" t="s">
        <v>40</v>
      </c>
    </row>
    <row r="19" spans="1:5" x14ac:dyDescent="0.25">
      <c r="A19" t="s">
        <v>242</v>
      </c>
    </row>
    <row r="20" spans="1:5" x14ac:dyDescent="0.25">
      <c r="A20" t="s">
        <v>351</v>
      </c>
      <c r="D20"/>
    </row>
    <row r="22" spans="1:5" x14ac:dyDescent="0.25">
      <c r="D22"/>
    </row>
    <row r="23" spans="1:5" x14ac:dyDescent="0.25">
      <c r="D23"/>
    </row>
    <row r="24" spans="1:5" x14ac:dyDescent="0.25">
      <c r="D24"/>
    </row>
    <row r="25" spans="1:5" x14ac:dyDescent="0.25">
      <c r="D25"/>
    </row>
    <row r="26" spans="1:5" x14ac:dyDescent="0.25">
      <c r="D26"/>
    </row>
    <row r="27" spans="1:5" x14ac:dyDescent="0.25">
      <c r="D27"/>
    </row>
    <row r="28" spans="1:5" x14ac:dyDescent="0.25">
      <c r="D28"/>
    </row>
    <row r="29" spans="1:5" x14ac:dyDescent="0.25">
      <c r="D29"/>
    </row>
    <row r="30" spans="1:5" x14ac:dyDescent="0.25">
      <c r="D30"/>
    </row>
    <row r="31" spans="1:5" x14ac:dyDescent="0.25">
      <c r="D31"/>
    </row>
    <row r="32" spans="1:5" x14ac:dyDescent="0.25">
      <c r="E32" s="75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/>
  </sheetViews>
  <sheetFormatPr defaultRowHeight="16.5" x14ac:dyDescent="0.25"/>
  <cols>
    <col min="1" max="1" width="5.625" customWidth="1"/>
    <col min="3" max="3" width="18.125" customWidth="1"/>
    <col min="9" max="10" width="10.625" customWidth="1"/>
  </cols>
  <sheetData>
    <row r="1" spans="1:12" x14ac:dyDescent="0.25">
      <c r="A1" t="s">
        <v>352</v>
      </c>
    </row>
    <row r="4" spans="1:12" x14ac:dyDescent="0.25">
      <c r="A4" s="110" t="s">
        <v>133</v>
      </c>
      <c r="B4" s="110" t="s">
        <v>134</v>
      </c>
      <c r="C4" s="110" t="s">
        <v>135</v>
      </c>
      <c r="D4" s="110" t="s">
        <v>2</v>
      </c>
      <c r="E4" s="110"/>
      <c r="F4" s="110"/>
      <c r="G4" s="110"/>
      <c r="H4" s="110"/>
      <c r="I4" s="113" t="s">
        <v>353</v>
      </c>
      <c r="J4" s="113" t="s">
        <v>354</v>
      </c>
    </row>
    <row r="5" spans="1:12" x14ac:dyDescent="0.25">
      <c r="A5" s="110"/>
      <c r="B5" s="110"/>
      <c r="C5" s="110"/>
      <c r="D5" s="3">
        <v>2016</v>
      </c>
      <c r="E5" s="3">
        <v>2017</v>
      </c>
      <c r="F5" s="3">
        <v>2018</v>
      </c>
      <c r="G5" s="3">
        <v>2019</v>
      </c>
      <c r="H5" s="3">
        <v>2020</v>
      </c>
      <c r="I5" s="110"/>
      <c r="J5" s="113"/>
    </row>
    <row r="6" spans="1:12" x14ac:dyDescent="0.25">
      <c r="A6" s="26" t="s">
        <v>136</v>
      </c>
      <c r="B6" s="26" t="s">
        <v>137</v>
      </c>
      <c r="C6" s="26" t="s">
        <v>138</v>
      </c>
      <c r="D6" s="27">
        <v>2672</v>
      </c>
      <c r="E6" s="27">
        <v>2849</v>
      </c>
      <c r="F6" s="27">
        <v>2913</v>
      </c>
      <c r="G6" s="27">
        <v>2811</v>
      </c>
      <c r="H6" s="27">
        <v>2764</v>
      </c>
      <c r="I6" s="36">
        <f t="shared" ref="I6:I43" si="0">H6/$H$43</f>
        <v>6.2931171876778769E-2</v>
      </c>
      <c r="J6" s="36">
        <f t="shared" ref="J6:J41" si="1">H6/G6-1</f>
        <v>-1.6720028459622949E-2</v>
      </c>
      <c r="L6" s="2"/>
    </row>
    <row r="7" spans="1:12" x14ac:dyDescent="0.25">
      <c r="A7" s="28" t="s">
        <v>139</v>
      </c>
      <c r="B7" s="28" t="s">
        <v>137</v>
      </c>
      <c r="C7" s="28" t="s">
        <v>140</v>
      </c>
      <c r="D7" s="29">
        <v>1514</v>
      </c>
      <c r="E7" s="29">
        <v>1435</v>
      </c>
      <c r="F7" s="29">
        <v>1757</v>
      </c>
      <c r="G7" s="29">
        <v>2121</v>
      </c>
      <c r="H7" s="29">
        <v>2019</v>
      </c>
      <c r="I7" s="37">
        <f t="shared" si="0"/>
        <v>4.5968898704492153E-2</v>
      </c>
      <c r="J7" s="37">
        <f t="shared" si="1"/>
        <v>-4.8090523338048086E-2</v>
      </c>
      <c r="L7" s="2"/>
    </row>
    <row r="8" spans="1:12" x14ac:dyDescent="0.25">
      <c r="A8" s="28" t="s">
        <v>141</v>
      </c>
      <c r="B8" s="28" t="s">
        <v>137</v>
      </c>
      <c r="C8" s="28" t="s">
        <v>142</v>
      </c>
      <c r="D8" s="29">
        <v>662</v>
      </c>
      <c r="E8" s="29">
        <v>708</v>
      </c>
      <c r="F8" s="29">
        <v>656</v>
      </c>
      <c r="G8" s="29">
        <v>606</v>
      </c>
      <c r="H8" s="29">
        <v>567</v>
      </c>
      <c r="I8" s="37">
        <f t="shared" si="0"/>
        <v>1.2909542132465108E-2</v>
      </c>
      <c r="J8" s="37">
        <f t="shared" si="1"/>
        <v>-6.4356435643564303E-2</v>
      </c>
      <c r="L8" s="2"/>
    </row>
    <row r="9" spans="1:12" x14ac:dyDescent="0.25">
      <c r="A9" s="28" t="s">
        <v>143</v>
      </c>
      <c r="B9" s="28" t="s">
        <v>137</v>
      </c>
      <c r="C9" s="28" t="s">
        <v>144</v>
      </c>
      <c r="D9" s="29">
        <v>1119</v>
      </c>
      <c r="E9" s="29">
        <v>1608</v>
      </c>
      <c r="F9" s="29">
        <v>2053</v>
      </c>
      <c r="G9" s="29">
        <v>1760</v>
      </c>
      <c r="H9" s="29">
        <v>1388</v>
      </c>
      <c r="I9" s="37">
        <f t="shared" si="0"/>
        <v>3.1602194849844036E-2</v>
      </c>
      <c r="J9" s="37">
        <f t="shared" si="1"/>
        <v>-0.21136363636363631</v>
      </c>
      <c r="L9" s="2"/>
    </row>
    <row r="10" spans="1:12" x14ac:dyDescent="0.25">
      <c r="A10" s="28" t="s">
        <v>145</v>
      </c>
      <c r="B10" s="28" t="s">
        <v>137</v>
      </c>
      <c r="C10" s="28" t="s">
        <v>146</v>
      </c>
      <c r="D10" s="29">
        <v>317</v>
      </c>
      <c r="E10" s="29">
        <v>475</v>
      </c>
      <c r="F10" s="29">
        <v>498</v>
      </c>
      <c r="G10" s="29">
        <v>445</v>
      </c>
      <c r="H10" s="29">
        <v>377</v>
      </c>
      <c r="I10" s="37">
        <f t="shared" si="0"/>
        <v>8.5835932697342961E-3</v>
      </c>
      <c r="J10" s="37">
        <f t="shared" si="1"/>
        <v>-0.15280898876404492</v>
      </c>
      <c r="L10" s="2"/>
    </row>
    <row r="11" spans="1:12" x14ac:dyDescent="0.25">
      <c r="A11" s="28" t="s">
        <v>147</v>
      </c>
      <c r="B11" s="28" t="s">
        <v>137</v>
      </c>
      <c r="C11" s="28" t="s">
        <v>148</v>
      </c>
      <c r="D11" s="29">
        <v>3284</v>
      </c>
      <c r="E11" s="29">
        <v>4065</v>
      </c>
      <c r="F11" s="29">
        <v>4411</v>
      </c>
      <c r="G11" s="29">
        <v>4290</v>
      </c>
      <c r="H11" s="29">
        <v>3999</v>
      </c>
      <c r="I11" s="37">
        <f t="shared" si="0"/>
        <v>9.1049839484529035E-2</v>
      </c>
      <c r="J11" s="37">
        <f t="shared" si="1"/>
        <v>-6.7832167832167833E-2</v>
      </c>
      <c r="L11" s="2"/>
    </row>
    <row r="12" spans="1:12" x14ac:dyDescent="0.25">
      <c r="A12" s="28" t="s">
        <v>149</v>
      </c>
      <c r="B12" s="28" t="s">
        <v>137</v>
      </c>
      <c r="C12" s="28" t="s">
        <v>150</v>
      </c>
      <c r="D12" s="29">
        <v>861</v>
      </c>
      <c r="E12" s="29">
        <v>1209</v>
      </c>
      <c r="F12" s="29">
        <v>1243</v>
      </c>
      <c r="G12" s="29">
        <v>1350</v>
      </c>
      <c r="H12" s="29">
        <v>1171</v>
      </c>
      <c r="I12" s="37">
        <f t="shared" si="0"/>
        <v>2.6661505885567267E-2</v>
      </c>
      <c r="J12" s="37">
        <f t="shared" si="1"/>
        <v>-0.1325925925925926</v>
      </c>
      <c r="L12" s="2"/>
    </row>
    <row r="13" spans="1:12" x14ac:dyDescent="0.25">
      <c r="A13" s="32" t="s">
        <v>151</v>
      </c>
      <c r="B13" s="32" t="s">
        <v>137</v>
      </c>
      <c r="C13" s="32" t="s">
        <v>152</v>
      </c>
      <c r="D13" s="33">
        <v>4302</v>
      </c>
      <c r="E13" s="33">
        <v>4904</v>
      </c>
      <c r="F13" s="33">
        <v>5049</v>
      </c>
      <c r="G13" s="33">
        <v>5510</v>
      </c>
      <c r="H13" s="33">
        <v>4775</v>
      </c>
      <c r="I13" s="38">
        <f t="shared" si="0"/>
        <v>0.10871792536599804</v>
      </c>
      <c r="J13" s="38">
        <f t="shared" si="1"/>
        <v>-0.1333938294010889</v>
      </c>
      <c r="L13" s="2"/>
    </row>
    <row r="14" spans="1:12" x14ac:dyDescent="0.25">
      <c r="A14" s="26" t="s">
        <v>153</v>
      </c>
      <c r="B14" s="26" t="s">
        <v>154</v>
      </c>
      <c r="C14" s="26" t="s">
        <v>155</v>
      </c>
      <c r="D14" s="27">
        <v>2132</v>
      </c>
      <c r="E14" s="27">
        <v>2304</v>
      </c>
      <c r="F14" s="27">
        <v>2457</v>
      </c>
      <c r="G14" s="27">
        <v>2478</v>
      </c>
      <c r="H14" s="27">
        <v>2334</v>
      </c>
      <c r="I14" s="36">
        <f t="shared" si="0"/>
        <v>5.3140866555861664E-2</v>
      </c>
      <c r="J14" s="36">
        <f t="shared" si="1"/>
        <v>-5.8111380145278502E-2</v>
      </c>
      <c r="L14" s="2"/>
    </row>
    <row r="15" spans="1:12" x14ac:dyDescent="0.25">
      <c r="A15" s="28" t="s">
        <v>156</v>
      </c>
      <c r="B15" s="28" t="s">
        <v>154</v>
      </c>
      <c r="C15" s="28" t="s">
        <v>157</v>
      </c>
      <c r="D15" s="29">
        <v>1495</v>
      </c>
      <c r="E15" s="29">
        <v>1563</v>
      </c>
      <c r="F15" s="29">
        <v>1758</v>
      </c>
      <c r="G15" s="29">
        <v>1832</v>
      </c>
      <c r="H15" s="29">
        <v>1713</v>
      </c>
      <c r="I15" s="37">
        <f t="shared" si="0"/>
        <v>3.9001844220304636E-2</v>
      </c>
      <c r="J15" s="37">
        <f t="shared" si="1"/>
        <v>-6.4956331877729312E-2</v>
      </c>
      <c r="L15" s="2"/>
    </row>
    <row r="16" spans="1:12" x14ac:dyDescent="0.25">
      <c r="A16" s="28" t="s">
        <v>158</v>
      </c>
      <c r="B16" s="28" t="s">
        <v>154</v>
      </c>
      <c r="C16" s="28" t="s">
        <v>159</v>
      </c>
      <c r="D16" s="29">
        <v>82</v>
      </c>
      <c r="E16" s="29">
        <v>119</v>
      </c>
      <c r="F16" s="29">
        <v>121</v>
      </c>
      <c r="G16" s="29">
        <v>118</v>
      </c>
      <c r="H16" s="29">
        <v>113</v>
      </c>
      <c r="I16" s="37">
        <f t="shared" si="0"/>
        <v>2.5728011657293777E-3</v>
      </c>
      <c r="J16" s="37">
        <f t="shared" si="1"/>
        <v>-4.2372881355932202E-2</v>
      </c>
      <c r="L16" s="2"/>
    </row>
    <row r="17" spans="1:12" x14ac:dyDescent="0.25">
      <c r="A17" s="28" t="s">
        <v>160</v>
      </c>
      <c r="B17" s="28" t="s">
        <v>154</v>
      </c>
      <c r="C17" s="28" t="s">
        <v>161</v>
      </c>
      <c r="D17" s="29">
        <v>573</v>
      </c>
      <c r="E17" s="29">
        <v>627</v>
      </c>
      <c r="F17" s="29">
        <v>608</v>
      </c>
      <c r="G17" s="29">
        <v>623</v>
      </c>
      <c r="H17" s="29">
        <v>579</v>
      </c>
      <c r="I17" s="37">
        <f t="shared" si="0"/>
        <v>1.3182759955374422E-2</v>
      </c>
      <c r="J17" s="37">
        <f t="shared" si="1"/>
        <v>-7.0626003210272903E-2</v>
      </c>
      <c r="L17" s="2"/>
    </row>
    <row r="18" spans="1:12" x14ac:dyDescent="0.25">
      <c r="A18" s="30" t="s">
        <v>162</v>
      </c>
      <c r="B18" s="30" t="s">
        <v>154</v>
      </c>
      <c r="C18" s="30" t="s">
        <v>163</v>
      </c>
      <c r="D18" s="31">
        <v>1026</v>
      </c>
      <c r="E18" s="31">
        <v>1188</v>
      </c>
      <c r="F18" s="31">
        <v>1283</v>
      </c>
      <c r="G18" s="31">
        <v>1297</v>
      </c>
      <c r="H18" s="31">
        <v>1496</v>
      </c>
      <c r="I18" s="39">
        <f t="shared" si="0"/>
        <v>3.4061155256027868E-2</v>
      </c>
      <c r="J18" s="39">
        <f t="shared" si="1"/>
        <v>0.15343099460292975</v>
      </c>
      <c r="L18" s="2"/>
    </row>
    <row r="19" spans="1:12" x14ac:dyDescent="0.25">
      <c r="A19" s="34" t="s">
        <v>164</v>
      </c>
      <c r="B19" s="34" t="s">
        <v>165</v>
      </c>
      <c r="C19" s="34" t="s">
        <v>166</v>
      </c>
      <c r="D19" s="35">
        <v>1223</v>
      </c>
      <c r="E19" s="35">
        <v>1429</v>
      </c>
      <c r="F19" s="35">
        <v>1518</v>
      </c>
      <c r="G19" s="35">
        <v>1547</v>
      </c>
      <c r="H19" s="35">
        <v>1608</v>
      </c>
      <c r="I19" s="40">
        <f t="shared" si="0"/>
        <v>3.661118826984814E-2</v>
      </c>
      <c r="J19" s="40">
        <f t="shared" si="1"/>
        <v>3.9431157078215984E-2</v>
      </c>
      <c r="L19" s="2"/>
    </row>
    <row r="20" spans="1:12" x14ac:dyDescent="0.25">
      <c r="A20" s="28" t="s">
        <v>167</v>
      </c>
      <c r="B20" s="28" t="s">
        <v>165</v>
      </c>
      <c r="C20" s="28" t="s">
        <v>168</v>
      </c>
      <c r="D20" s="29">
        <v>551</v>
      </c>
      <c r="E20" s="29">
        <v>657</v>
      </c>
      <c r="F20" s="29">
        <v>741</v>
      </c>
      <c r="G20" s="29">
        <v>912</v>
      </c>
      <c r="H20" s="29">
        <v>1020</v>
      </c>
      <c r="I20" s="37">
        <f t="shared" si="0"/>
        <v>2.3223514947291728E-2</v>
      </c>
      <c r="J20" s="37">
        <f t="shared" si="1"/>
        <v>0.11842105263157898</v>
      </c>
      <c r="L20" s="2"/>
    </row>
    <row r="21" spans="1:12" x14ac:dyDescent="0.25">
      <c r="A21" s="28" t="s">
        <v>169</v>
      </c>
      <c r="B21" s="28" t="s">
        <v>165</v>
      </c>
      <c r="C21" s="28" t="s">
        <v>170</v>
      </c>
      <c r="D21" s="29">
        <v>726</v>
      </c>
      <c r="E21" s="29">
        <v>1000</v>
      </c>
      <c r="F21" s="29">
        <v>1156</v>
      </c>
      <c r="G21" s="29">
        <v>1259</v>
      </c>
      <c r="H21" s="29">
        <v>1191</v>
      </c>
      <c r="I21" s="37">
        <f t="shared" si="0"/>
        <v>2.7116868923749458E-2</v>
      </c>
      <c r="J21" s="37">
        <f t="shared" si="1"/>
        <v>-5.4011119936457463E-2</v>
      </c>
      <c r="L21" s="2"/>
    </row>
    <row r="22" spans="1:12" x14ac:dyDescent="0.25">
      <c r="A22" s="28" t="s">
        <v>171</v>
      </c>
      <c r="B22" s="28" t="s">
        <v>165</v>
      </c>
      <c r="C22" s="28" t="s">
        <v>172</v>
      </c>
      <c r="D22" s="29">
        <v>1322</v>
      </c>
      <c r="E22" s="29">
        <v>1629</v>
      </c>
      <c r="F22" s="29">
        <v>1701</v>
      </c>
      <c r="G22" s="29">
        <v>1756</v>
      </c>
      <c r="H22" s="29">
        <v>1840</v>
      </c>
      <c r="I22" s="37">
        <f t="shared" si="0"/>
        <v>4.1893399512761546E-2</v>
      </c>
      <c r="J22" s="37">
        <f t="shared" si="1"/>
        <v>4.7835990888382751E-2</v>
      </c>
      <c r="L22" s="2"/>
    </row>
    <row r="23" spans="1:12" x14ac:dyDescent="0.25">
      <c r="A23" s="28" t="s">
        <v>173</v>
      </c>
      <c r="B23" s="28" t="s">
        <v>165</v>
      </c>
      <c r="C23" s="28" t="s">
        <v>174</v>
      </c>
      <c r="D23" s="29">
        <v>217</v>
      </c>
      <c r="E23" s="29">
        <v>257</v>
      </c>
      <c r="F23" s="29">
        <v>289</v>
      </c>
      <c r="G23" s="29">
        <v>328</v>
      </c>
      <c r="H23" s="29">
        <v>295</v>
      </c>
      <c r="I23" s="37">
        <f t="shared" si="0"/>
        <v>6.7166048131873136E-3</v>
      </c>
      <c r="J23" s="37">
        <f t="shared" si="1"/>
        <v>-0.10060975609756095</v>
      </c>
      <c r="L23" s="2"/>
    </row>
    <row r="24" spans="1:12" x14ac:dyDescent="0.25">
      <c r="A24" s="28" t="s">
        <v>175</v>
      </c>
      <c r="B24" s="28" t="s">
        <v>165</v>
      </c>
      <c r="C24" s="28" t="s">
        <v>176</v>
      </c>
      <c r="D24" s="29">
        <v>1365</v>
      </c>
      <c r="E24" s="29">
        <v>1501</v>
      </c>
      <c r="F24" s="29">
        <v>1852</v>
      </c>
      <c r="G24" s="29">
        <v>1757</v>
      </c>
      <c r="H24" s="29">
        <v>1637</v>
      </c>
      <c r="I24" s="37">
        <f t="shared" si="0"/>
        <v>3.7271464675212314E-2</v>
      </c>
      <c r="J24" s="37">
        <f t="shared" si="1"/>
        <v>-6.8298235628912907E-2</v>
      </c>
      <c r="L24" s="2"/>
    </row>
    <row r="25" spans="1:12" x14ac:dyDescent="0.25">
      <c r="A25" s="28" t="s">
        <v>177</v>
      </c>
      <c r="B25" s="28" t="s">
        <v>165</v>
      </c>
      <c r="C25" s="28" t="s">
        <v>178</v>
      </c>
      <c r="D25" s="29">
        <v>988</v>
      </c>
      <c r="E25" s="29">
        <v>1006</v>
      </c>
      <c r="F25" s="29">
        <v>1039</v>
      </c>
      <c r="G25" s="29">
        <v>1116</v>
      </c>
      <c r="H25" s="29">
        <v>1023</v>
      </c>
      <c r="I25" s="37">
        <f t="shared" si="0"/>
        <v>2.3291819403019057E-2</v>
      </c>
      <c r="J25" s="37">
        <f t="shared" si="1"/>
        <v>-8.333333333333337E-2</v>
      </c>
      <c r="L25" s="2"/>
    </row>
    <row r="26" spans="1:12" x14ac:dyDescent="0.25">
      <c r="A26" s="28" t="s">
        <v>179</v>
      </c>
      <c r="B26" s="28" t="s">
        <v>165</v>
      </c>
      <c r="C26" s="28" t="s">
        <v>180</v>
      </c>
      <c r="D26" s="29">
        <v>1434</v>
      </c>
      <c r="E26" s="29">
        <v>1613</v>
      </c>
      <c r="F26" s="29">
        <v>1673</v>
      </c>
      <c r="G26" s="29">
        <v>1863</v>
      </c>
      <c r="H26" s="29">
        <v>1765</v>
      </c>
      <c r="I26" s="37">
        <f t="shared" si="0"/>
        <v>4.0185788119578333E-2</v>
      </c>
      <c r="J26" s="37">
        <f t="shared" si="1"/>
        <v>-5.2603327965646818E-2</v>
      </c>
      <c r="L26" s="2"/>
    </row>
    <row r="27" spans="1:12" x14ac:dyDescent="0.25">
      <c r="A27" s="28" t="s">
        <v>181</v>
      </c>
      <c r="B27" s="28" t="s">
        <v>165</v>
      </c>
      <c r="C27" s="28" t="s">
        <v>182</v>
      </c>
      <c r="D27" s="29">
        <v>107</v>
      </c>
      <c r="E27" s="29">
        <v>118</v>
      </c>
      <c r="F27" s="29">
        <v>89</v>
      </c>
      <c r="G27" s="29">
        <v>67</v>
      </c>
      <c r="H27" s="29">
        <v>66</v>
      </c>
      <c r="I27" s="37">
        <f t="shared" si="0"/>
        <v>1.5026980260012294E-3</v>
      </c>
      <c r="J27" s="37">
        <f t="shared" si="1"/>
        <v>-1.4925373134328401E-2</v>
      </c>
      <c r="L27" s="2"/>
    </row>
    <row r="28" spans="1:12" x14ac:dyDescent="0.25">
      <c r="A28" s="28" t="s">
        <v>183</v>
      </c>
      <c r="B28" s="28" t="s">
        <v>165</v>
      </c>
      <c r="C28" s="28" t="s">
        <v>184</v>
      </c>
      <c r="D28" s="29">
        <v>580</v>
      </c>
      <c r="E28" s="29">
        <v>665</v>
      </c>
      <c r="F28" s="29">
        <v>690</v>
      </c>
      <c r="G28" s="29">
        <v>747</v>
      </c>
      <c r="H28" s="29">
        <v>763</v>
      </c>
      <c r="I28" s="37">
        <f t="shared" si="0"/>
        <v>1.7372099906650576E-2</v>
      </c>
      <c r="J28" s="37">
        <f t="shared" si="1"/>
        <v>2.1419009370816644E-2</v>
      </c>
      <c r="L28" s="2"/>
    </row>
    <row r="29" spans="1:12" x14ac:dyDescent="0.25">
      <c r="A29" s="32" t="s">
        <v>185</v>
      </c>
      <c r="B29" s="32" t="s">
        <v>165</v>
      </c>
      <c r="C29" s="32" t="s">
        <v>186</v>
      </c>
      <c r="D29" s="33">
        <v>285</v>
      </c>
      <c r="E29" s="33">
        <v>341</v>
      </c>
      <c r="F29" s="33">
        <v>342</v>
      </c>
      <c r="G29" s="33">
        <v>371</v>
      </c>
      <c r="H29" s="33">
        <v>352</v>
      </c>
      <c r="I29" s="38">
        <f t="shared" si="0"/>
        <v>8.0143894720065573E-3</v>
      </c>
      <c r="J29" s="38">
        <f t="shared" si="1"/>
        <v>-5.121293800539084E-2</v>
      </c>
      <c r="L29" s="2"/>
    </row>
    <row r="30" spans="1:12" x14ac:dyDescent="0.25">
      <c r="A30" s="26" t="s">
        <v>187</v>
      </c>
      <c r="B30" s="26" t="s">
        <v>188</v>
      </c>
      <c r="C30" s="26" t="s">
        <v>189</v>
      </c>
      <c r="D30" s="27">
        <v>704</v>
      </c>
      <c r="E30" s="27">
        <v>789</v>
      </c>
      <c r="F30" s="27">
        <v>815</v>
      </c>
      <c r="G30" s="27">
        <v>911</v>
      </c>
      <c r="H30" s="27">
        <v>905</v>
      </c>
      <c r="I30" s="36">
        <f t="shared" si="0"/>
        <v>2.0605177477744131E-2</v>
      </c>
      <c r="J30" s="36">
        <f t="shared" si="1"/>
        <v>-6.5861690450055299E-3</v>
      </c>
      <c r="L30" s="2"/>
    </row>
    <row r="31" spans="1:12" x14ac:dyDescent="0.25">
      <c r="A31" s="28" t="s">
        <v>190</v>
      </c>
      <c r="B31" s="28" t="s">
        <v>188</v>
      </c>
      <c r="C31" s="28" t="s">
        <v>191</v>
      </c>
      <c r="D31" s="29">
        <v>1078</v>
      </c>
      <c r="E31" s="29">
        <v>1134</v>
      </c>
      <c r="F31" s="29">
        <v>1146</v>
      </c>
      <c r="G31" s="29">
        <v>1222</v>
      </c>
      <c r="H31" s="29">
        <v>1185</v>
      </c>
      <c r="I31" s="37">
        <f t="shared" si="0"/>
        <v>2.6980260012294803E-2</v>
      </c>
      <c r="J31" s="37">
        <f t="shared" si="1"/>
        <v>-3.0278232405892003E-2</v>
      </c>
      <c r="L31" s="2"/>
    </row>
    <row r="32" spans="1:12" x14ac:dyDescent="0.25">
      <c r="A32" s="28" t="s">
        <v>192</v>
      </c>
      <c r="B32" s="28" t="s">
        <v>188</v>
      </c>
      <c r="C32" s="28" t="s">
        <v>193</v>
      </c>
      <c r="D32" s="29">
        <v>396</v>
      </c>
      <c r="E32" s="29">
        <v>450</v>
      </c>
      <c r="F32" s="29">
        <v>467</v>
      </c>
      <c r="G32" s="29">
        <v>467</v>
      </c>
      <c r="H32" s="29">
        <v>356</v>
      </c>
      <c r="I32" s="37">
        <f t="shared" si="0"/>
        <v>8.1054620796429961E-3</v>
      </c>
      <c r="J32" s="37">
        <f t="shared" si="1"/>
        <v>-0.23768736616702357</v>
      </c>
      <c r="L32" s="2"/>
    </row>
    <row r="33" spans="1:12" x14ac:dyDescent="0.25">
      <c r="A33" s="28" t="s">
        <v>194</v>
      </c>
      <c r="B33" s="28" t="s">
        <v>188</v>
      </c>
      <c r="C33" s="28" t="s">
        <v>195</v>
      </c>
      <c r="D33" s="29">
        <v>466</v>
      </c>
      <c r="E33" s="29">
        <v>507</v>
      </c>
      <c r="F33" s="29">
        <v>559</v>
      </c>
      <c r="G33" s="29">
        <v>559</v>
      </c>
      <c r="H33" s="29">
        <v>428</v>
      </c>
      <c r="I33" s="37">
        <f t="shared" si="0"/>
        <v>9.7447690170988817E-3</v>
      </c>
      <c r="J33" s="37">
        <f t="shared" si="1"/>
        <v>-0.23434704830053665</v>
      </c>
      <c r="L33" s="2"/>
    </row>
    <row r="34" spans="1:12" x14ac:dyDescent="0.25">
      <c r="A34" s="28" t="s">
        <v>196</v>
      </c>
      <c r="B34" s="28" t="s">
        <v>188</v>
      </c>
      <c r="C34" s="28" t="s">
        <v>197</v>
      </c>
      <c r="D34" s="29">
        <v>1079</v>
      </c>
      <c r="E34" s="29">
        <v>1185</v>
      </c>
      <c r="F34" s="29">
        <v>1326</v>
      </c>
      <c r="G34" s="29">
        <v>1155</v>
      </c>
      <c r="H34" s="29">
        <v>1146</v>
      </c>
      <c r="I34" s="37">
        <f t="shared" si="0"/>
        <v>2.6092302087839529E-2</v>
      </c>
      <c r="J34" s="37">
        <f t="shared" si="1"/>
        <v>-7.7922077922077948E-3</v>
      </c>
      <c r="L34" s="2"/>
    </row>
    <row r="35" spans="1:12" x14ac:dyDescent="0.25">
      <c r="A35" s="28" t="s">
        <v>198</v>
      </c>
      <c r="B35" s="28" t="s">
        <v>188</v>
      </c>
      <c r="C35" s="28" t="s">
        <v>199</v>
      </c>
      <c r="D35" s="29">
        <v>364</v>
      </c>
      <c r="E35" s="29">
        <v>439</v>
      </c>
      <c r="F35" s="29">
        <v>439</v>
      </c>
      <c r="G35" s="29">
        <v>477</v>
      </c>
      <c r="H35" s="29">
        <v>423</v>
      </c>
      <c r="I35" s="37">
        <f t="shared" si="0"/>
        <v>9.630928257553335E-3</v>
      </c>
      <c r="J35" s="37">
        <f t="shared" si="1"/>
        <v>-0.1132075471698113</v>
      </c>
      <c r="L35" s="2"/>
    </row>
    <row r="36" spans="1:12" x14ac:dyDescent="0.25">
      <c r="A36" s="28" t="s">
        <v>200</v>
      </c>
      <c r="B36" s="28" t="s">
        <v>188</v>
      </c>
      <c r="C36" s="28" t="s">
        <v>201</v>
      </c>
      <c r="D36" s="29">
        <v>604</v>
      </c>
      <c r="E36" s="29">
        <v>684</v>
      </c>
      <c r="F36" s="29">
        <v>703</v>
      </c>
      <c r="G36" s="29">
        <v>701</v>
      </c>
      <c r="H36" s="29">
        <v>644</v>
      </c>
      <c r="I36" s="37">
        <f t="shared" si="0"/>
        <v>1.4662689829466542E-2</v>
      </c>
      <c r="J36" s="37">
        <f t="shared" si="1"/>
        <v>-8.1312410841654748E-2</v>
      </c>
      <c r="L36" s="2"/>
    </row>
    <row r="37" spans="1:12" x14ac:dyDescent="0.25">
      <c r="A37" s="30" t="s">
        <v>202</v>
      </c>
      <c r="B37" s="30" t="s">
        <v>188</v>
      </c>
      <c r="C37" s="30" t="s">
        <v>203</v>
      </c>
      <c r="D37" s="31">
        <v>785</v>
      </c>
      <c r="E37" s="31">
        <v>937</v>
      </c>
      <c r="F37" s="31">
        <v>1088</v>
      </c>
      <c r="G37" s="31">
        <v>912</v>
      </c>
      <c r="H37" s="31">
        <v>877</v>
      </c>
      <c r="I37" s="39">
        <f t="shared" si="0"/>
        <v>1.9967669224289063E-2</v>
      </c>
      <c r="J37" s="39">
        <f t="shared" si="1"/>
        <v>-3.8377192982456121E-2</v>
      </c>
      <c r="L37" s="2"/>
    </row>
    <row r="38" spans="1:12" x14ac:dyDescent="0.25">
      <c r="A38" s="34" t="s">
        <v>204</v>
      </c>
      <c r="B38" s="34" t="s">
        <v>25</v>
      </c>
      <c r="C38" s="34" t="s">
        <v>205</v>
      </c>
      <c r="D38" s="35">
        <v>740</v>
      </c>
      <c r="E38" s="35">
        <v>859</v>
      </c>
      <c r="F38" s="35">
        <v>899</v>
      </c>
      <c r="G38" s="35">
        <v>840</v>
      </c>
      <c r="H38" s="35">
        <v>733</v>
      </c>
      <c r="I38" s="40">
        <f t="shared" si="0"/>
        <v>1.6689055349377292E-2</v>
      </c>
      <c r="J38" s="40">
        <f t="shared" si="1"/>
        <v>-0.12738095238095237</v>
      </c>
      <c r="L38" s="2"/>
    </row>
    <row r="39" spans="1:12" x14ac:dyDescent="0.25">
      <c r="A39" s="28" t="s">
        <v>206</v>
      </c>
      <c r="B39" s="28" t="s">
        <v>25</v>
      </c>
      <c r="C39" s="28" t="s">
        <v>207</v>
      </c>
      <c r="D39" s="29">
        <v>589</v>
      </c>
      <c r="E39" s="29">
        <v>723</v>
      </c>
      <c r="F39" s="29">
        <v>666</v>
      </c>
      <c r="G39" s="29">
        <v>717</v>
      </c>
      <c r="H39" s="29">
        <v>767</v>
      </c>
      <c r="I39" s="37">
        <f t="shared" si="0"/>
        <v>1.7463172514287015E-2</v>
      </c>
      <c r="J39" s="37">
        <f t="shared" si="1"/>
        <v>6.9735006973500768E-2</v>
      </c>
      <c r="L39" s="2"/>
    </row>
    <row r="40" spans="1:12" x14ac:dyDescent="0.25">
      <c r="A40" s="30" t="s">
        <v>208</v>
      </c>
      <c r="B40" s="30" t="s">
        <v>25</v>
      </c>
      <c r="C40" s="30" t="s">
        <v>209</v>
      </c>
      <c r="D40" s="31">
        <v>452</v>
      </c>
      <c r="E40" s="31">
        <v>617</v>
      </c>
      <c r="F40" s="31">
        <v>506</v>
      </c>
      <c r="G40" s="31">
        <v>532</v>
      </c>
      <c r="H40" s="31">
        <v>480</v>
      </c>
      <c r="I40" s="39">
        <f t="shared" si="0"/>
        <v>1.0928712916372579E-2</v>
      </c>
      <c r="J40" s="39">
        <f t="shared" si="1"/>
        <v>-9.7744360902255689E-2</v>
      </c>
      <c r="L40" s="2"/>
    </row>
    <row r="41" spans="1:12" x14ac:dyDescent="0.25">
      <c r="A41" s="110" t="s">
        <v>210</v>
      </c>
      <c r="B41" s="110"/>
      <c r="C41" s="110"/>
      <c r="D41" s="7">
        <f>SUM(D6:D40)</f>
        <v>36094</v>
      </c>
      <c r="E41" s="7">
        <f t="shared" ref="E41:H41" si="2">SUM(E6:E40)</f>
        <v>41594</v>
      </c>
      <c r="F41" s="7">
        <f t="shared" si="2"/>
        <v>44511</v>
      </c>
      <c r="G41" s="7">
        <f t="shared" si="2"/>
        <v>45457</v>
      </c>
      <c r="H41" s="7">
        <f t="shared" si="2"/>
        <v>42799</v>
      </c>
      <c r="I41" s="5">
        <f t="shared" si="0"/>
        <v>0.97445413355797905</v>
      </c>
      <c r="J41" s="5">
        <f t="shared" si="1"/>
        <v>-5.8472842466506858E-2</v>
      </c>
    </row>
    <row r="42" spans="1:12" x14ac:dyDescent="0.25">
      <c r="A42" s="110" t="s">
        <v>211</v>
      </c>
      <c r="B42" s="110"/>
      <c r="C42" s="110"/>
      <c r="D42" s="7"/>
      <c r="E42" s="7"/>
      <c r="F42" s="7"/>
      <c r="G42" s="7"/>
      <c r="H42" s="7">
        <v>1122</v>
      </c>
      <c r="I42" s="5">
        <f t="shared" si="0"/>
        <v>2.5545866442020899E-2</v>
      </c>
      <c r="J42" s="5"/>
    </row>
    <row r="43" spans="1:12" x14ac:dyDescent="0.25">
      <c r="A43" s="110" t="s">
        <v>212</v>
      </c>
      <c r="B43" s="110"/>
      <c r="C43" s="110"/>
      <c r="D43" s="7">
        <f>D41+D42</f>
        <v>36094</v>
      </c>
      <c r="E43" s="7">
        <f t="shared" ref="E43:H43" si="3">E41+E42</f>
        <v>41594</v>
      </c>
      <c r="F43" s="7">
        <f t="shared" si="3"/>
        <v>44511</v>
      </c>
      <c r="G43" s="7">
        <f t="shared" si="3"/>
        <v>45457</v>
      </c>
      <c r="H43" s="7">
        <f t="shared" si="3"/>
        <v>43921</v>
      </c>
      <c r="I43" s="41">
        <f t="shared" si="0"/>
        <v>1</v>
      </c>
      <c r="J43" s="5">
        <f>H43/G43-1</f>
        <v>-3.3790175330532191E-2</v>
      </c>
    </row>
    <row r="46" spans="1:12" x14ac:dyDescent="0.25">
      <c r="A46" t="s">
        <v>40</v>
      </c>
    </row>
    <row r="47" spans="1:12" x14ac:dyDescent="0.25">
      <c r="A47" t="s">
        <v>43</v>
      </c>
    </row>
    <row r="48" spans="1:12" x14ac:dyDescent="0.25">
      <c r="A48" t="s">
        <v>355</v>
      </c>
    </row>
  </sheetData>
  <mergeCells count="9">
    <mergeCell ref="I4:I5"/>
    <mergeCell ref="J4:J5"/>
    <mergeCell ref="A43:C43"/>
    <mergeCell ref="A42:C42"/>
    <mergeCell ref="A41:C41"/>
    <mergeCell ref="D4:H4"/>
    <mergeCell ref="A4:A5"/>
    <mergeCell ref="B4:B5"/>
    <mergeCell ref="C4:C5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/>
  </sheetViews>
  <sheetFormatPr defaultRowHeight="16.5" x14ac:dyDescent="0.25"/>
  <cols>
    <col min="1" max="1" width="5.625" customWidth="1"/>
    <col min="3" max="3" width="18.125" customWidth="1"/>
    <col min="9" max="10" width="10.625" customWidth="1"/>
  </cols>
  <sheetData>
    <row r="1" spans="1:23" x14ac:dyDescent="0.25">
      <c r="A1" t="s">
        <v>356</v>
      </c>
    </row>
    <row r="4" spans="1:23" ht="16.5" customHeight="1" x14ac:dyDescent="0.25">
      <c r="A4" s="110" t="s">
        <v>133</v>
      </c>
      <c r="B4" s="110" t="s">
        <v>134</v>
      </c>
      <c r="C4" s="110" t="s">
        <v>135</v>
      </c>
      <c r="D4" s="110" t="s">
        <v>72</v>
      </c>
      <c r="E4" s="110"/>
      <c r="F4" s="110"/>
      <c r="G4" s="110"/>
      <c r="H4" s="110"/>
      <c r="I4" s="113" t="s">
        <v>353</v>
      </c>
      <c r="J4" s="113" t="s">
        <v>354</v>
      </c>
    </row>
    <row r="5" spans="1:23" x14ac:dyDescent="0.25">
      <c r="A5" s="110"/>
      <c r="B5" s="110"/>
      <c r="C5" s="110"/>
      <c r="D5" s="3">
        <v>2016</v>
      </c>
      <c r="E5" s="3">
        <v>2017</v>
      </c>
      <c r="F5" s="3">
        <v>2018</v>
      </c>
      <c r="G5" s="3">
        <v>2019</v>
      </c>
      <c r="H5" s="3">
        <v>2020</v>
      </c>
      <c r="I5" s="110"/>
      <c r="J5" s="113"/>
    </row>
    <row r="6" spans="1:23" x14ac:dyDescent="0.25">
      <c r="A6" s="26" t="s">
        <v>136</v>
      </c>
      <c r="B6" s="26" t="s">
        <v>137</v>
      </c>
      <c r="C6" s="26" t="s">
        <v>138</v>
      </c>
      <c r="D6" s="27">
        <v>14448</v>
      </c>
      <c r="E6" s="27">
        <v>15233</v>
      </c>
      <c r="F6" s="27">
        <v>16556</v>
      </c>
      <c r="G6" s="27">
        <v>17194</v>
      </c>
      <c r="H6" s="27">
        <v>17363</v>
      </c>
      <c r="I6" s="36">
        <f t="shared" ref="I6:I40" si="0">H6/$H$41</f>
        <v>6.56592585869816E-2</v>
      </c>
      <c r="J6" s="36">
        <f t="shared" ref="J6:J40" si="1">H6/G6-1</f>
        <v>9.8290101198093005E-3</v>
      </c>
    </row>
    <row r="7" spans="1:23" x14ac:dyDescent="0.25">
      <c r="A7" s="28" t="s">
        <v>139</v>
      </c>
      <c r="B7" s="28" t="s">
        <v>137</v>
      </c>
      <c r="C7" s="28" t="s">
        <v>140</v>
      </c>
      <c r="D7" s="29">
        <v>7045</v>
      </c>
      <c r="E7" s="29">
        <v>7530</v>
      </c>
      <c r="F7" s="29">
        <v>8187</v>
      </c>
      <c r="G7" s="29">
        <v>8900</v>
      </c>
      <c r="H7" s="29">
        <v>11531</v>
      </c>
      <c r="I7" s="37">
        <f t="shared" si="0"/>
        <v>4.3605189815497596E-2</v>
      </c>
      <c r="J7" s="37">
        <f t="shared" si="1"/>
        <v>0.29561797752808983</v>
      </c>
      <c r="W7" s="72"/>
    </row>
    <row r="8" spans="1:23" x14ac:dyDescent="0.25">
      <c r="A8" s="28" t="s">
        <v>141</v>
      </c>
      <c r="B8" s="28" t="s">
        <v>137</v>
      </c>
      <c r="C8" s="28" t="s">
        <v>142</v>
      </c>
      <c r="D8" s="29">
        <v>5236</v>
      </c>
      <c r="E8" s="29">
        <v>5647</v>
      </c>
      <c r="F8" s="29">
        <v>6132</v>
      </c>
      <c r="G8" s="29">
        <v>5861</v>
      </c>
      <c r="H8" s="29">
        <v>6442</v>
      </c>
      <c r="I8" s="37">
        <f t="shared" si="0"/>
        <v>2.4360821506498615E-2</v>
      </c>
      <c r="J8" s="37">
        <f t="shared" si="1"/>
        <v>9.9129841324006041E-2</v>
      </c>
    </row>
    <row r="9" spans="1:23" x14ac:dyDescent="0.25">
      <c r="A9" s="28" t="s">
        <v>143</v>
      </c>
      <c r="B9" s="28" t="s">
        <v>137</v>
      </c>
      <c r="C9" s="28" t="s">
        <v>144</v>
      </c>
      <c r="D9" s="29">
        <v>17712</v>
      </c>
      <c r="E9" s="29">
        <v>18364</v>
      </c>
      <c r="F9" s="29">
        <v>20233</v>
      </c>
      <c r="G9" s="29">
        <v>19050</v>
      </c>
      <c r="H9" s="29">
        <v>22068</v>
      </c>
      <c r="I9" s="37">
        <f t="shared" si="0"/>
        <v>8.3451507141479572E-2</v>
      </c>
      <c r="J9" s="37">
        <f t="shared" si="1"/>
        <v>0.1584251968503938</v>
      </c>
    </row>
    <row r="10" spans="1:23" x14ac:dyDescent="0.25">
      <c r="A10" s="28" t="s">
        <v>145</v>
      </c>
      <c r="B10" s="28" t="s">
        <v>137</v>
      </c>
      <c r="C10" s="28" t="s">
        <v>146</v>
      </c>
      <c r="D10" s="29">
        <v>1377</v>
      </c>
      <c r="E10" s="29">
        <v>1323</v>
      </c>
      <c r="F10" s="29">
        <v>1712</v>
      </c>
      <c r="G10" s="29">
        <v>1554</v>
      </c>
      <c r="H10" s="29">
        <v>1610</v>
      </c>
      <c r="I10" s="37">
        <f t="shared" si="0"/>
        <v>6.0883145956943134E-3</v>
      </c>
      <c r="J10" s="37">
        <f t="shared" si="1"/>
        <v>3.6036036036036112E-2</v>
      </c>
    </row>
    <row r="11" spans="1:23" x14ac:dyDescent="0.25">
      <c r="A11" s="28" t="s">
        <v>147</v>
      </c>
      <c r="B11" s="28" t="s">
        <v>137</v>
      </c>
      <c r="C11" s="28" t="s">
        <v>148</v>
      </c>
      <c r="D11" s="29">
        <v>17168</v>
      </c>
      <c r="E11" s="29">
        <v>19146</v>
      </c>
      <c r="F11" s="29">
        <v>19181</v>
      </c>
      <c r="G11" s="29">
        <v>21496</v>
      </c>
      <c r="H11" s="29">
        <v>24334</v>
      </c>
      <c r="I11" s="37">
        <f t="shared" si="0"/>
        <v>9.2020526317779766E-2</v>
      </c>
      <c r="J11" s="37">
        <f t="shared" si="1"/>
        <v>0.13202456270934126</v>
      </c>
    </row>
    <row r="12" spans="1:23" x14ac:dyDescent="0.25">
      <c r="A12" s="28" t="s">
        <v>149</v>
      </c>
      <c r="B12" s="28" t="s">
        <v>137</v>
      </c>
      <c r="C12" s="28" t="s">
        <v>150</v>
      </c>
      <c r="D12" s="29">
        <v>4307</v>
      </c>
      <c r="E12" s="29">
        <v>4702</v>
      </c>
      <c r="F12" s="29">
        <v>4803</v>
      </c>
      <c r="G12" s="29">
        <v>5747</v>
      </c>
      <c r="H12" s="29">
        <v>5889</v>
      </c>
      <c r="I12" s="37">
        <f t="shared" si="0"/>
        <v>2.2269617797542742E-2</v>
      </c>
      <c r="J12" s="37">
        <f t="shared" si="1"/>
        <v>2.4708543587959042E-2</v>
      </c>
    </row>
    <row r="13" spans="1:23" x14ac:dyDescent="0.25">
      <c r="A13" s="32" t="s">
        <v>151</v>
      </c>
      <c r="B13" s="32" t="s">
        <v>137</v>
      </c>
      <c r="C13" s="32" t="s">
        <v>152</v>
      </c>
      <c r="D13" s="33">
        <v>6533</v>
      </c>
      <c r="E13" s="33">
        <v>6519</v>
      </c>
      <c r="F13" s="33">
        <v>7183</v>
      </c>
      <c r="G13" s="33">
        <v>8048</v>
      </c>
      <c r="H13" s="33">
        <v>8861</v>
      </c>
      <c r="I13" s="38">
        <f t="shared" si="0"/>
        <v>3.3508419647482801E-2</v>
      </c>
      <c r="J13" s="38">
        <f t="shared" si="1"/>
        <v>0.10101888667992043</v>
      </c>
      <c r="W13" s="72"/>
    </row>
    <row r="14" spans="1:23" x14ac:dyDescent="0.25">
      <c r="A14" s="26" t="s">
        <v>153</v>
      </c>
      <c r="B14" s="26" t="s">
        <v>154</v>
      </c>
      <c r="C14" s="26" t="s">
        <v>155</v>
      </c>
      <c r="D14" s="27">
        <v>6611</v>
      </c>
      <c r="E14" s="27">
        <v>7156</v>
      </c>
      <c r="F14" s="27">
        <v>7610</v>
      </c>
      <c r="G14" s="27">
        <v>8018</v>
      </c>
      <c r="H14" s="27">
        <v>8369</v>
      </c>
      <c r="I14" s="36">
        <f t="shared" si="0"/>
        <v>3.1647891212028392E-2</v>
      </c>
      <c r="J14" s="36">
        <f t="shared" si="1"/>
        <v>4.377650286854573E-2</v>
      </c>
    </row>
    <row r="15" spans="1:23" x14ac:dyDescent="0.25">
      <c r="A15" s="28" t="s">
        <v>156</v>
      </c>
      <c r="B15" s="28" t="s">
        <v>154</v>
      </c>
      <c r="C15" s="28" t="s">
        <v>157</v>
      </c>
      <c r="D15" s="29">
        <v>9333</v>
      </c>
      <c r="E15" s="29">
        <v>10052</v>
      </c>
      <c r="F15" s="29">
        <v>10775</v>
      </c>
      <c r="G15" s="29">
        <v>11451</v>
      </c>
      <c r="H15" s="29">
        <v>12699</v>
      </c>
      <c r="I15" s="37">
        <f t="shared" si="0"/>
        <v>4.8022054068771483E-2</v>
      </c>
      <c r="J15" s="37">
        <f t="shared" si="1"/>
        <v>0.10898611474980346</v>
      </c>
    </row>
    <row r="16" spans="1:23" x14ac:dyDescent="0.25">
      <c r="A16" s="28" t="s">
        <v>158</v>
      </c>
      <c r="B16" s="28" t="s">
        <v>154</v>
      </c>
      <c r="C16" s="28" t="s">
        <v>159</v>
      </c>
      <c r="D16" s="29">
        <v>1766</v>
      </c>
      <c r="E16" s="29">
        <v>1912</v>
      </c>
      <c r="F16" s="29">
        <v>1940</v>
      </c>
      <c r="G16" s="29">
        <v>1917</v>
      </c>
      <c r="H16" s="29">
        <v>2058</v>
      </c>
      <c r="I16" s="37">
        <f t="shared" si="0"/>
        <v>7.7824543092788181E-3</v>
      </c>
      <c r="J16" s="37">
        <f t="shared" si="1"/>
        <v>7.3552425665101673E-2</v>
      </c>
    </row>
    <row r="17" spans="1:23" x14ac:dyDescent="0.25">
      <c r="A17" s="28" t="s">
        <v>160</v>
      </c>
      <c r="B17" s="28" t="s">
        <v>154</v>
      </c>
      <c r="C17" s="28" t="s">
        <v>161</v>
      </c>
      <c r="D17" s="29">
        <v>3687</v>
      </c>
      <c r="E17" s="29">
        <v>4292</v>
      </c>
      <c r="F17" s="29">
        <v>5212</v>
      </c>
      <c r="G17" s="29">
        <v>5363</v>
      </c>
      <c r="H17" s="29">
        <v>5457</v>
      </c>
      <c r="I17" s="37">
        <f t="shared" si="0"/>
        <v>2.0635983073729113E-2</v>
      </c>
      <c r="J17" s="37">
        <f t="shared" si="1"/>
        <v>1.7527503263099042E-2</v>
      </c>
    </row>
    <row r="18" spans="1:23" x14ac:dyDescent="0.25">
      <c r="A18" s="30" t="s">
        <v>162</v>
      </c>
      <c r="B18" s="30" t="s">
        <v>154</v>
      </c>
      <c r="C18" s="30" t="s">
        <v>163</v>
      </c>
      <c r="D18" s="31">
        <v>14278</v>
      </c>
      <c r="E18" s="31">
        <v>15028</v>
      </c>
      <c r="F18" s="31">
        <v>15798</v>
      </c>
      <c r="G18" s="31">
        <v>16916</v>
      </c>
      <c r="H18" s="31">
        <v>17497</v>
      </c>
      <c r="I18" s="39">
        <f t="shared" si="0"/>
        <v>6.6165987876312671E-2</v>
      </c>
      <c r="J18" s="39">
        <f t="shared" si="1"/>
        <v>3.4346181130290754E-2</v>
      </c>
      <c r="W18" s="72"/>
    </row>
    <row r="19" spans="1:23" x14ac:dyDescent="0.25">
      <c r="A19" s="34" t="s">
        <v>164</v>
      </c>
      <c r="B19" s="34" t="s">
        <v>165</v>
      </c>
      <c r="C19" s="34" t="s">
        <v>166</v>
      </c>
      <c r="D19" s="35">
        <v>5708</v>
      </c>
      <c r="E19" s="35">
        <v>5689</v>
      </c>
      <c r="F19" s="35">
        <v>5787</v>
      </c>
      <c r="G19" s="35">
        <v>5887</v>
      </c>
      <c r="H19" s="35">
        <v>6351</v>
      </c>
      <c r="I19" s="40">
        <f t="shared" si="0"/>
        <v>2.4016699377176761E-2</v>
      </c>
      <c r="J19" s="40">
        <f t="shared" si="1"/>
        <v>7.8817733990147687E-2</v>
      </c>
    </row>
    <row r="20" spans="1:23" x14ac:dyDescent="0.25">
      <c r="A20" s="28" t="s">
        <v>167</v>
      </c>
      <c r="B20" s="28" t="s">
        <v>165</v>
      </c>
      <c r="C20" s="28" t="s">
        <v>168</v>
      </c>
      <c r="D20" s="29">
        <v>5983</v>
      </c>
      <c r="E20" s="29">
        <v>6574</v>
      </c>
      <c r="F20" s="29">
        <v>6640</v>
      </c>
      <c r="G20" s="29">
        <v>7404</v>
      </c>
      <c r="H20" s="29">
        <v>7990</v>
      </c>
      <c r="I20" s="37">
        <f t="shared" si="0"/>
        <v>3.0214679266830788E-2</v>
      </c>
      <c r="J20" s="37">
        <f t="shared" si="1"/>
        <v>7.9146407347379766E-2</v>
      </c>
    </row>
    <row r="21" spans="1:23" x14ac:dyDescent="0.25">
      <c r="A21" s="28" t="s">
        <v>169</v>
      </c>
      <c r="B21" s="28" t="s">
        <v>165</v>
      </c>
      <c r="C21" s="28" t="s">
        <v>170</v>
      </c>
      <c r="D21" s="29">
        <v>8246</v>
      </c>
      <c r="E21" s="29">
        <v>8761</v>
      </c>
      <c r="F21" s="29">
        <v>9130</v>
      </c>
      <c r="G21" s="29">
        <v>9785</v>
      </c>
      <c r="H21" s="29">
        <v>10767</v>
      </c>
      <c r="I21" s="37">
        <f t="shared" si="0"/>
        <v>4.0716076553938309E-2</v>
      </c>
      <c r="J21" s="37">
        <f t="shared" si="1"/>
        <v>0.10035769034236086</v>
      </c>
    </row>
    <row r="22" spans="1:23" x14ac:dyDescent="0.25">
      <c r="A22" s="28" t="s">
        <v>171</v>
      </c>
      <c r="B22" s="28" t="s">
        <v>165</v>
      </c>
      <c r="C22" s="28" t="s">
        <v>172</v>
      </c>
      <c r="D22" s="29">
        <v>3811</v>
      </c>
      <c r="E22" s="29">
        <v>3932</v>
      </c>
      <c r="F22" s="29">
        <v>4249</v>
      </c>
      <c r="G22" s="29">
        <v>4425</v>
      </c>
      <c r="H22" s="29">
        <v>4655</v>
      </c>
      <c r="I22" s="37">
        <f t="shared" si="0"/>
        <v>1.7603170461463993E-2</v>
      </c>
      <c r="J22" s="37">
        <f t="shared" si="1"/>
        <v>5.1977401129943424E-2</v>
      </c>
    </row>
    <row r="23" spans="1:23" x14ac:dyDescent="0.25">
      <c r="A23" s="28" t="s">
        <v>173</v>
      </c>
      <c r="B23" s="28" t="s">
        <v>165</v>
      </c>
      <c r="C23" s="28" t="s">
        <v>174</v>
      </c>
      <c r="D23" s="29">
        <v>1887</v>
      </c>
      <c r="E23" s="29">
        <v>1913</v>
      </c>
      <c r="F23" s="29">
        <v>2104</v>
      </c>
      <c r="G23" s="29">
        <v>2214</v>
      </c>
      <c r="H23" s="29">
        <v>2381</v>
      </c>
      <c r="I23" s="37">
        <f t="shared" si="0"/>
        <v>9.0038987902783616E-3</v>
      </c>
      <c r="J23" s="37">
        <f t="shared" si="1"/>
        <v>7.5429087624209634E-2</v>
      </c>
    </row>
    <row r="24" spans="1:23" x14ac:dyDescent="0.25">
      <c r="A24" s="28" t="s">
        <v>175</v>
      </c>
      <c r="B24" s="28" t="s">
        <v>165</v>
      </c>
      <c r="C24" s="28" t="s">
        <v>176</v>
      </c>
      <c r="D24" s="29">
        <v>5472</v>
      </c>
      <c r="E24" s="29">
        <v>5639</v>
      </c>
      <c r="F24" s="29">
        <v>5573</v>
      </c>
      <c r="G24" s="29">
        <v>5589</v>
      </c>
      <c r="H24" s="29">
        <v>5712</v>
      </c>
      <c r="I24" s="37">
        <f t="shared" si="0"/>
        <v>2.1600281348202435E-2</v>
      </c>
      <c r="J24" s="37">
        <f t="shared" si="1"/>
        <v>2.2007514761138047E-2</v>
      </c>
    </row>
    <row r="25" spans="1:23" x14ac:dyDescent="0.25">
      <c r="A25" s="28" t="s">
        <v>177</v>
      </c>
      <c r="B25" s="28" t="s">
        <v>165</v>
      </c>
      <c r="C25" s="28" t="s">
        <v>178</v>
      </c>
      <c r="D25" s="29">
        <v>3893</v>
      </c>
      <c r="E25" s="29">
        <v>4023</v>
      </c>
      <c r="F25" s="29">
        <v>4334</v>
      </c>
      <c r="G25" s="29">
        <v>4416</v>
      </c>
      <c r="H25" s="29">
        <v>4682</v>
      </c>
      <c r="I25" s="37">
        <f t="shared" si="0"/>
        <v>1.7705272631702344E-2</v>
      </c>
      <c r="J25" s="37">
        <f t="shared" si="1"/>
        <v>6.0235507246376718E-2</v>
      </c>
    </row>
    <row r="26" spans="1:23" x14ac:dyDescent="0.25">
      <c r="A26" s="28" t="s">
        <v>179</v>
      </c>
      <c r="B26" s="28" t="s">
        <v>165</v>
      </c>
      <c r="C26" s="28" t="s">
        <v>180</v>
      </c>
      <c r="D26" s="29">
        <v>3272</v>
      </c>
      <c r="E26" s="29">
        <v>3579</v>
      </c>
      <c r="F26" s="29">
        <v>3680</v>
      </c>
      <c r="G26" s="29">
        <v>3851</v>
      </c>
      <c r="H26" s="29">
        <v>4015</v>
      </c>
      <c r="I26" s="37">
        <f t="shared" si="0"/>
        <v>1.5182970870628988E-2</v>
      </c>
      <c r="J26" s="37">
        <f t="shared" si="1"/>
        <v>4.2586341210075318E-2</v>
      </c>
    </row>
    <row r="27" spans="1:23" x14ac:dyDescent="0.25">
      <c r="A27" s="28" t="s">
        <v>181</v>
      </c>
      <c r="B27" s="28" t="s">
        <v>165</v>
      </c>
      <c r="C27" s="28" t="s">
        <v>182</v>
      </c>
      <c r="D27" s="29">
        <v>387</v>
      </c>
      <c r="E27" s="29">
        <v>423</v>
      </c>
      <c r="F27" s="29">
        <v>395</v>
      </c>
      <c r="G27" s="29">
        <v>390</v>
      </c>
      <c r="H27" s="29">
        <v>456</v>
      </c>
      <c r="I27" s="37">
        <f t="shared" si="0"/>
        <v>1.7243922084699422E-3</v>
      </c>
      <c r="J27" s="37">
        <f t="shared" si="1"/>
        <v>0.1692307692307693</v>
      </c>
    </row>
    <row r="28" spans="1:23" x14ac:dyDescent="0.25">
      <c r="A28" s="28" t="s">
        <v>183</v>
      </c>
      <c r="B28" s="28" t="s">
        <v>165</v>
      </c>
      <c r="C28" s="28" t="s">
        <v>184</v>
      </c>
      <c r="D28" s="29">
        <v>4375</v>
      </c>
      <c r="E28" s="29">
        <v>4685</v>
      </c>
      <c r="F28" s="29">
        <v>4886</v>
      </c>
      <c r="G28" s="29">
        <v>5074</v>
      </c>
      <c r="H28" s="29">
        <v>5278</v>
      </c>
      <c r="I28" s="37">
        <f t="shared" si="0"/>
        <v>1.9959083500667444E-2</v>
      </c>
      <c r="J28" s="37">
        <f t="shared" si="1"/>
        <v>4.020496649586125E-2</v>
      </c>
    </row>
    <row r="29" spans="1:23" x14ac:dyDescent="0.25">
      <c r="A29" s="32" t="s">
        <v>185</v>
      </c>
      <c r="B29" s="32" t="s">
        <v>165</v>
      </c>
      <c r="C29" s="32" t="s">
        <v>186</v>
      </c>
      <c r="D29" s="33">
        <v>2580</v>
      </c>
      <c r="E29" s="33">
        <v>2648</v>
      </c>
      <c r="F29" s="33">
        <v>2732</v>
      </c>
      <c r="G29" s="33">
        <v>2705</v>
      </c>
      <c r="H29" s="33">
        <v>3011</v>
      </c>
      <c r="I29" s="38">
        <f t="shared" si="0"/>
        <v>1.1386282762506571E-2</v>
      </c>
      <c r="J29" s="38">
        <f t="shared" si="1"/>
        <v>0.11312384473197779</v>
      </c>
    </row>
    <row r="30" spans="1:23" x14ac:dyDescent="0.25">
      <c r="A30" s="26" t="s">
        <v>187</v>
      </c>
      <c r="B30" s="26" t="s">
        <v>188</v>
      </c>
      <c r="C30" s="26" t="s">
        <v>189</v>
      </c>
      <c r="D30" s="27">
        <v>5062</v>
      </c>
      <c r="E30" s="27">
        <v>5521</v>
      </c>
      <c r="F30" s="27">
        <v>5889</v>
      </c>
      <c r="G30" s="27">
        <v>5954</v>
      </c>
      <c r="H30" s="27">
        <v>6408</v>
      </c>
      <c r="I30" s="36">
        <f t="shared" si="0"/>
        <v>2.4232248403235505E-2</v>
      </c>
      <c r="J30" s="36">
        <f t="shared" si="1"/>
        <v>7.6251259657373227E-2</v>
      </c>
    </row>
    <row r="31" spans="1:23" x14ac:dyDescent="0.25">
      <c r="A31" s="28" t="s">
        <v>190</v>
      </c>
      <c r="B31" s="28" t="s">
        <v>188</v>
      </c>
      <c r="C31" s="28" t="s">
        <v>191</v>
      </c>
      <c r="D31" s="29">
        <v>3631</v>
      </c>
      <c r="E31" s="29">
        <v>3588</v>
      </c>
      <c r="F31" s="29">
        <v>4077</v>
      </c>
      <c r="G31" s="29">
        <v>4299</v>
      </c>
      <c r="H31" s="29">
        <v>4311</v>
      </c>
      <c r="I31" s="37">
        <f t="shared" si="0"/>
        <v>1.6302313181390179E-2</v>
      </c>
      <c r="J31" s="37">
        <f t="shared" si="1"/>
        <v>2.7913468248430551E-3</v>
      </c>
    </row>
    <row r="32" spans="1:23" x14ac:dyDescent="0.25">
      <c r="A32" s="28" t="s">
        <v>192</v>
      </c>
      <c r="B32" s="28" t="s">
        <v>188</v>
      </c>
      <c r="C32" s="28" t="s">
        <v>193</v>
      </c>
      <c r="D32" s="29">
        <v>5607</v>
      </c>
      <c r="E32" s="29">
        <v>5630</v>
      </c>
      <c r="F32" s="29">
        <v>5656</v>
      </c>
      <c r="G32" s="29">
        <v>5366</v>
      </c>
      <c r="H32" s="29">
        <v>5123</v>
      </c>
      <c r="I32" s="37">
        <f t="shared" si="0"/>
        <v>1.9372941412262094E-2</v>
      </c>
      <c r="J32" s="37">
        <f t="shared" si="1"/>
        <v>-4.528512858740219E-2</v>
      </c>
    </row>
    <row r="33" spans="1:23" x14ac:dyDescent="0.25">
      <c r="A33" s="28" t="s">
        <v>194</v>
      </c>
      <c r="B33" s="28" t="s">
        <v>188</v>
      </c>
      <c r="C33" s="28" t="s">
        <v>195</v>
      </c>
      <c r="D33" s="29">
        <v>2521</v>
      </c>
      <c r="E33" s="29">
        <v>2594</v>
      </c>
      <c r="F33" s="29">
        <v>2757</v>
      </c>
      <c r="G33" s="29">
        <v>2769</v>
      </c>
      <c r="H33" s="29">
        <v>2952</v>
      </c>
      <c r="I33" s="37">
        <f t="shared" si="0"/>
        <v>1.1163170612726469E-2</v>
      </c>
      <c r="J33" s="37">
        <f t="shared" si="1"/>
        <v>6.6088840736728161E-2</v>
      </c>
    </row>
    <row r="34" spans="1:23" x14ac:dyDescent="0.25">
      <c r="A34" s="28" t="s">
        <v>196</v>
      </c>
      <c r="B34" s="28" t="s">
        <v>188</v>
      </c>
      <c r="C34" s="28" t="s">
        <v>197</v>
      </c>
      <c r="D34" s="29">
        <v>5758</v>
      </c>
      <c r="E34" s="29">
        <v>6395</v>
      </c>
      <c r="F34" s="29">
        <v>6959</v>
      </c>
      <c r="G34" s="29">
        <v>7235</v>
      </c>
      <c r="H34" s="29">
        <v>7476</v>
      </c>
      <c r="I34" s="37">
        <f t="shared" si="0"/>
        <v>2.8270956470441422E-2</v>
      </c>
      <c r="J34" s="37">
        <f t="shared" si="1"/>
        <v>3.3310297166551539E-2</v>
      </c>
    </row>
    <row r="35" spans="1:23" x14ac:dyDescent="0.25">
      <c r="A35" s="28" t="s">
        <v>198</v>
      </c>
      <c r="B35" s="28" t="s">
        <v>188</v>
      </c>
      <c r="C35" s="28" t="s">
        <v>199</v>
      </c>
      <c r="D35" s="29">
        <v>3153</v>
      </c>
      <c r="E35" s="29">
        <v>3635</v>
      </c>
      <c r="F35" s="29">
        <v>3866</v>
      </c>
      <c r="G35" s="29">
        <v>4085</v>
      </c>
      <c r="H35" s="29">
        <v>4305</v>
      </c>
      <c r="I35" s="37">
        <f t="shared" si="0"/>
        <v>1.6279623810226098E-2</v>
      </c>
      <c r="J35" s="37">
        <f t="shared" si="1"/>
        <v>5.3855569155446759E-2</v>
      </c>
    </row>
    <row r="36" spans="1:23" x14ac:dyDescent="0.25">
      <c r="A36" s="28" t="s">
        <v>200</v>
      </c>
      <c r="B36" s="28" t="s">
        <v>188</v>
      </c>
      <c r="C36" s="28" t="s">
        <v>201</v>
      </c>
      <c r="D36" s="29">
        <v>5781</v>
      </c>
      <c r="E36" s="29">
        <v>6115</v>
      </c>
      <c r="F36" s="29">
        <v>6187</v>
      </c>
      <c r="G36" s="29">
        <v>5952</v>
      </c>
      <c r="H36" s="29">
        <v>5843</v>
      </c>
      <c r="I36" s="37">
        <f t="shared" si="0"/>
        <v>2.2095665951951476E-2</v>
      </c>
      <c r="J36" s="37">
        <f t="shared" si="1"/>
        <v>-1.831317204301075E-2</v>
      </c>
    </row>
    <row r="37" spans="1:23" x14ac:dyDescent="0.25">
      <c r="A37" s="30" t="s">
        <v>202</v>
      </c>
      <c r="B37" s="30" t="s">
        <v>188</v>
      </c>
      <c r="C37" s="30" t="s">
        <v>203</v>
      </c>
      <c r="D37" s="31">
        <v>8754</v>
      </c>
      <c r="E37" s="31">
        <v>9794</v>
      </c>
      <c r="F37" s="31">
        <v>10941</v>
      </c>
      <c r="G37" s="31">
        <v>11226</v>
      </c>
      <c r="H37" s="31">
        <v>11290</v>
      </c>
      <c r="I37" s="39">
        <f t="shared" si="0"/>
        <v>4.2693833407073792E-2</v>
      </c>
      <c r="J37" s="39">
        <f t="shared" si="1"/>
        <v>5.7010511313022594E-3</v>
      </c>
      <c r="W37" s="72"/>
    </row>
    <row r="38" spans="1:23" x14ac:dyDescent="0.25">
      <c r="A38" s="34" t="s">
        <v>204</v>
      </c>
      <c r="B38" s="34" t="s">
        <v>25</v>
      </c>
      <c r="C38" s="34" t="s">
        <v>205</v>
      </c>
      <c r="D38" s="35">
        <v>4050</v>
      </c>
      <c r="E38" s="35">
        <v>4411</v>
      </c>
      <c r="F38" s="35">
        <v>4669</v>
      </c>
      <c r="G38" s="35">
        <v>4625</v>
      </c>
      <c r="H38" s="35">
        <v>4715</v>
      </c>
      <c r="I38" s="40">
        <f t="shared" si="0"/>
        <v>1.7830064173104777E-2</v>
      </c>
      <c r="J38" s="40">
        <f t="shared" si="1"/>
        <v>1.9459459459459483E-2</v>
      </c>
    </row>
    <row r="39" spans="1:23" x14ac:dyDescent="0.25">
      <c r="A39" s="28" t="s">
        <v>206</v>
      </c>
      <c r="B39" s="28" t="s">
        <v>25</v>
      </c>
      <c r="C39" s="28" t="s">
        <v>207</v>
      </c>
      <c r="D39" s="29">
        <v>4749</v>
      </c>
      <c r="E39" s="29">
        <v>4990</v>
      </c>
      <c r="F39" s="29">
        <v>5403</v>
      </c>
      <c r="G39" s="29">
        <v>5444</v>
      </c>
      <c r="H39" s="29">
        <v>6046</v>
      </c>
      <c r="I39" s="37">
        <f t="shared" si="0"/>
        <v>2.2863323009669454E-2</v>
      </c>
      <c r="J39" s="37">
        <f t="shared" si="1"/>
        <v>0.11058045554739171</v>
      </c>
      <c r="W39" s="72"/>
    </row>
    <row r="40" spans="1:23" x14ac:dyDescent="0.25">
      <c r="A40" s="30" t="s">
        <v>208</v>
      </c>
      <c r="B40" s="30" t="s">
        <v>25</v>
      </c>
      <c r="C40" s="30" t="s">
        <v>209</v>
      </c>
      <c r="D40" s="31">
        <v>6260</v>
      </c>
      <c r="E40" s="31">
        <v>6115</v>
      </c>
      <c r="F40" s="31">
        <v>6121</v>
      </c>
      <c r="G40" s="31">
        <v>6386</v>
      </c>
      <c r="H40" s="31">
        <v>6496</v>
      </c>
      <c r="I40" s="39">
        <f t="shared" si="0"/>
        <v>2.4565025846975317E-2</v>
      </c>
      <c r="J40" s="39">
        <f t="shared" si="1"/>
        <v>1.7225180081428038E-2</v>
      </c>
    </row>
    <row r="41" spans="1:23" x14ac:dyDescent="0.25">
      <c r="D41" s="76">
        <f>SUM(D6:D40)</f>
        <v>210441</v>
      </c>
      <c r="E41" s="76">
        <f t="shared" ref="E41:H41" si="2">SUM(E6:E40)</f>
        <v>223558</v>
      </c>
      <c r="F41" s="76">
        <f t="shared" si="2"/>
        <v>237357</v>
      </c>
      <c r="G41" s="76">
        <f t="shared" si="2"/>
        <v>246596</v>
      </c>
      <c r="H41" s="76">
        <f t="shared" si="2"/>
        <v>264441</v>
      </c>
    </row>
    <row r="43" spans="1:23" x14ac:dyDescent="0.25">
      <c r="A43" t="s">
        <v>40</v>
      </c>
    </row>
    <row r="44" spans="1:23" x14ac:dyDescent="0.25">
      <c r="A44" t="s">
        <v>242</v>
      </c>
    </row>
    <row r="45" spans="1:23" x14ac:dyDescent="0.25">
      <c r="A45" t="s">
        <v>357</v>
      </c>
    </row>
  </sheetData>
  <mergeCells count="6">
    <mergeCell ref="J4:J5"/>
    <mergeCell ref="A4:A5"/>
    <mergeCell ref="B4:B5"/>
    <mergeCell ref="C4:C5"/>
    <mergeCell ref="D4:H4"/>
    <mergeCell ref="I4:I5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/>
  </sheetViews>
  <sheetFormatPr defaultRowHeight="16.5" x14ac:dyDescent="0.25"/>
  <cols>
    <col min="1" max="1" width="15.625" customWidth="1"/>
    <col min="2" max="2" width="10.625" customWidth="1"/>
    <col min="3" max="5" width="20.625" customWidth="1"/>
    <col min="6" max="8" width="10.625" customWidth="1"/>
  </cols>
  <sheetData>
    <row r="1" spans="1:7" x14ac:dyDescent="0.25">
      <c r="A1" t="s">
        <v>467</v>
      </c>
    </row>
    <row r="4" spans="1:7" ht="20.100000000000001" customHeight="1" x14ac:dyDescent="0.25">
      <c r="A4" s="42" t="s">
        <v>224</v>
      </c>
      <c r="B4" s="43" t="s">
        <v>225</v>
      </c>
      <c r="C4" s="117" t="s">
        <v>360</v>
      </c>
      <c r="D4" s="117"/>
      <c r="E4" s="117"/>
      <c r="F4" s="55" t="s">
        <v>220</v>
      </c>
    </row>
    <row r="5" spans="1:7" ht="20.100000000000001" customHeight="1" x14ac:dyDescent="0.25">
      <c r="A5" s="121" t="s">
        <v>213</v>
      </c>
      <c r="B5" s="118" t="s">
        <v>221</v>
      </c>
      <c r="C5" s="49" t="s">
        <v>148</v>
      </c>
      <c r="D5" s="49" t="s">
        <v>152</v>
      </c>
      <c r="E5" s="49" t="s">
        <v>138</v>
      </c>
      <c r="F5" s="128">
        <v>0.30299999999999999</v>
      </c>
    </row>
    <row r="6" spans="1:7" ht="20.100000000000001" customHeight="1" x14ac:dyDescent="0.25">
      <c r="A6" s="122"/>
      <c r="B6" s="119"/>
      <c r="C6" s="50">
        <v>0.128</v>
      </c>
      <c r="D6" s="50">
        <v>0.107</v>
      </c>
      <c r="E6" s="50">
        <v>6.8000000000000005E-2</v>
      </c>
      <c r="F6" s="129"/>
      <c r="G6" s="84"/>
    </row>
    <row r="7" spans="1:7" ht="20.100000000000001" customHeight="1" x14ac:dyDescent="0.25">
      <c r="A7" s="123" t="s">
        <v>215</v>
      </c>
      <c r="B7" s="120" t="s">
        <v>221</v>
      </c>
      <c r="C7" s="44" t="s">
        <v>148</v>
      </c>
      <c r="D7" s="45" t="s">
        <v>152</v>
      </c>
      <c r="E7" s="45" t="s">
        <v>138</v>
      </c>
      <c r="F7" s="129">
        <v>0.37116564417177911</v>
      </c>
      <c r="G7" s="84"/>
    </row>
    <row r="8" spans="1:7" ht="20.100000000000001" customHeight="1" x14ac:dyDescent="0.25">
      <c r="A8" s="123"/>
      <c r="B8" s="120"/>
      <c r="C8" s="46">
        <v>0.17799999999999999</v>
      </c>
      <c r="D8" s="47">
        <v>0.10199999999999999</v>
      </c>
      <c r="E8" s="47">
        <v>9.0999999999999998E-2</v>
      </c>
      <c r="F8" s="129"/>
      <c r="G8" s="84"/>
    </row>
    <row r="9" spans="1:7" ht="20.100000000000001" customHeight="1" x14ac:dyDescent="0.25">
      <c r="A9" s="123"/>
      <c r="B9" s="120" t="s">
        <v>222</v>
      </c>
      <c r="C9" s="51" t="s">
        <v>144</v>
      </c>
      <c r="D9" s="52" t="s">
        <v>148</v>
      </c>
      <c r="E9" s="52" t="s">
        <v>237</v>
      </c>
      <c r="F9" s="129">
        <v>0.376</v>
      </c>
      <c r="G9" s="84"/>
    </row>
    <row r="10" spans="1:7" ht="20.100000000000001" customHeight="1" x14ac:dyDescent="0.25">
      <c r="A10" s="123"/>
      <c r="B10" s="120"/>
      <c r="C10" s="53">
        <v>0.14799999999999999</v>
      </c>
      <c r="D10" s="54">
        <v>0.14599999999999999</v>
      </c>
      <c r="E10" s="54">
        <v>8.2000000000000003E-2</v>
      </c>
      <c r="F10" s="129"/>
      <c r="G10" s="84"/>
    </row>
    <row r="11" spans="1:7" ht="20.100000000000001" customHeight="1" x14ac:dyDescent="0.25">
      <c r="A11" s="123" t="s">
        <v>214</v>
      </c>
      <c r="B11" s="120" t="s">
        <v>221</v>
      </c>
      <c r="C11" s="44" t="s">
        <v>152</v>
      </c>
      <c r="D11" s="45" t="s">
        <v>144</v>
      </c>
      <c r="E11" s="45" t="s">
        <v>148</v>
      </c>
      <c r="F11" s="129">
        <v>0.28999999999999998</v>
      </c>
      <c r="G11" s="84"/>
    </row>
    <row r="12" spans="1:7" ht="20.100000000000001" customHeight="1" x14ac:dyDescent="0.25">
      <c r="A12" s="123"/>
      <c r="B12" s="120"/>
      <c r="C12" s="46">
        <v>0.11700000000000001</v>
      </c>
      <c r="D12" s="47">
        <v>9.0999999999999998E-2</v>
      </c>
      <c r="E12" s="47">
        <v>8.2000000000000003E-2</v>
      </c>
      <c r="F12" s="129"/>
      <c r="G12" s="84"/>
    </row>
    <row r="13" spans="1:7" ht="20.100000000000001" customHeight="1" x14ac:dyDescent="0.25">
      <c r="A13" s="123"/>
      <c r="B13" s="120" t="s">
        <v>222</v>
      </c>
      <c r="C13" s="51" t="s">
        <v>148</v>
      </c>
      <c r="D13" s="52" t="s">
        <v>163</v>
      </c>
      <c r="E13" s="52" t="s">
        <v>144</v>
      </c>
      <c r="F13" s="129">
        <v>0.30599999999999999</v>
      </c>
      <c r="G13" s="84"/>
    </row>
    <row r="14" spans="1:7" ht="20.100000000000001" customHeight="1" x14ac:dyDescent="0.25">
      <c r="A14" s="123"/>
      <c r="B14" s="120"/>
      <c r="C14" s="53">
        <v>0.121</v>
      </c>
      <c r="D14" s="54">
        <v>0.10299999999999999</v>
      </c>
      <c r="E14" s="54">
        <v>8.2000000000000003E-2</v>
      </c>
      <c r="F14" s="129"/>
      <c r="G14" s="84"/>
    </row>
    <row r="15" spans="1:7" ht="20.100000000000001" customHeight="1" x14ac:dyDescent="0.25">
      <c r="A15" s="123" t="s">
        <v>223</v>
      </c>
      <c r="B15" s="120" t="s">
        <v>221</v>
      </c>
      <c r="C15" s="44" t="s">
        <v>152</v>
      </c>
      <c r="D15" s="45" t="s">
        <v>172</v>
      </c>
      <c r="E15" s="45" t="s">
        <v>176</v>
      </c>
      <c r="F15" s="129">
        <v>0.32200000000000001</v>
      </c>
      <c r="G15" s="84"/>
    </row>
    <row r="16" spans="1:7" ht="20.100000000000001" customHeight="1" x14ac:dyDescent="0.25">
      <c r="A16" s="123"/>
      <c r="B16" s="120"/>
      <c r="C16" s="46">
        <v>0.126</v>
      </c>
      <c r="D16" s="47">
        <v>0.108</v>
      </c>
      <c r="E16" s="47">
        <v>8.7999999999999995E-2</v>
      </c>
      <c r="F16" s="129"/>
      <c r="G16" s="84"/>
    </row>
    <row r="17" spans="1:7" ht="20.100000000000001" customHeight="1" x14ac:dyDescent="0.25">
      <c r="A17" s="123"/>
      <c r="B17" s="120" t="s">
        <v>222</v>
      </c>
      <c r="C17" s="51" t="s">
        <v>138</v>
      </c>
      <c r="D17" s="52" t="s">
        <v>148</v>
      </c>
      <c r="E17" s="52" t="s">
        <v>361</v>
      </c>
      <c r="F17" s="129">
        <v>0.22500000000000001</v>
      </c>
      <c r="G17" s="84"/>
    </row>
    <row r="18" spans="1:7" ht="20.100000000000001" customHeight="1" x14ac:dyDescent="0.25">
      <c r="A18" s="123"/>
      <c r="B18" s="120"/>
      <c r="C18" s="53">
        <v>0.10100000000000001</v>
      </c>
      <c r="D18" s="54">
        <v>6.4000000000000001E-2</v>
      </c>
      <c r="E18" s="54">
        <v>0.06</v>
      </c>
      <c r="F18" s="129"/>
      <c r="G18" s="84"/>
    </row>
    <row r="19" spans="1:7" ht="20.100000000000001" customHeight="1" x14ac:dyDescent="0.25">
      <c r="A19" s="123" t="s">
        <v>216</v>
      </c>
      <c r="B19" s="120" t="s">
        <v>221</v>
      </c>
      <c r="C19" s="44" t="s">
        <v>152</v>
      </c>
      <c r="D19" s="45" t="s">
        <v>148</v>
      </c>
      <c r="E19" s="45" t="s">
        <v>155</v>
      </c>
      <c r="F19" s="129">
        <v>0.3083383323335333</v>
      </c>
      <c r="G19" s="84"/>
    </row>
    <row r="20" spans="1:7" ht="20.100000000000001" customHeight="1" x14ac:dyDescent="0.25">
      <c r="A20" s="123"/>
      <c r="B20" s="120"/>
      <c r="C20" s="46">
        <v>0.13400000000000001</v>
      </c>
      <c r="D20" s="47">
        <v>0.10100000000000001</v>
      </c>
      <c r="E20" s="47">
        <v>7.2999999999999995E-2</v>
      </c>
      <c r="F20" s="129"/>
      <c r="G20" s="84"/>
    </row>
    <row r="21" spans="1:7" ht="20.100000000000001" customHeight="1" x14ac:dyDescent="0.25">
      <c r="A21" s="123"/>
      <c r="B21" s="120" t="s">
        <v>222</v>
      </c>
      <c r="C21" s="51" t="s">
        <v>144</v>
      </c>
      <c r="D21" s="52" t="s">
        <v>148</v>
      </c>
      <c r="E21" s="52" t="s">
        <v>138</v>
      </c>
      <c r="F21" s="129">
        <v>0.28700000000000003</v>
      </c>
      <c r="G21" s="84"/>
    </row>
    <row r="22" spans="1:7" ht="20.100000000000001" customHeight="1" x14ac:dyDescent="0.25">
      <c r="A22" s="123"/>
      <c r="B22" s="120"/>
      <c r="C22" s="53">
        <v>0.11899999999999999</v>
      </c>
      <c r="D22" s="54">
        <v>8.5000000000000006E-2</v>
      </c>
      <c r="E22" s="54">
        <v>8.3000000000000004E-2</v>
      </c>
      <c r="F22" s="129"/>
      <c r="G22" s="84"/>
    </row>
    <row r="23" spans="1:7" ht="20.100000000000001" customHeight="1" x14ac:dyDescent="0.25">
      <c r="A23" s="122" t="s">
        <v>218</v>
      </c>
      <c r="B23" s="125" t="s">
        <v>221</v>
      </c>
      <c r="C23" s="44" t="s">
        <v>166</v>
      </c>
      <c r="D23" s="45" t="s">
        <v>176</v>
      </c>
      <c r="E23" s="45" t="s">
        <v>172</v>
      </c>
      <c r="F23" s="129">
        <v>0.29485714285714287</v>
      </c>
      <c r="G23" s="84"/>
    </row>
    <row r="24" spans="1:7" ht="20.100000000000001" customHeight="1" x14ac:dyDescent="0.25">
      <c r="A24" s="122"/>
      <c r="B24" s="126"/>
      <c r="C24" s="46">
        <v>0.13500000000000001</v>
      </c>
      <c r="D24" s="47">
        <v>0.09</v>
      </c>
      <c r="E24" s="47">
        <v>7.0000000000000007E-2</v>
      </c>
      <c r="F24" s="129"/>
      <c r="G24" s="84"/>
    </row>
    <row r="25" spans="1:7" ht="20.100000000000001" customHeight="1" x14ac:dyDescent="0.25">
      <c r="A25" s="122"/>
      <c r="B25" s="119" t="s">
        <v>222</v>
      </c>
      <c r="C25" s="59" t="s">
        <v>203</v>
      </c>
      <c r="D25" s="59" t="s">
        <v>138</v>
      </c>
      <c r="E25" s="59" t="s">
        <v>157</v>
      </c>
      <c r="F25" s="129">
        <v>0.27600000000000002</v>
      </c>
      <c r="G25" s="84"/>
    </row>
    <row r="26" spans="1:7" ht="20.100000000000001" customHeight="1" x14ac:dyDescent="0.25">
      <c r="A26" s="124"/>
      <c r="B26" s="127"/>
      <c r="C26" s="78">
        <v>0.111</v>
      </c>
      <c r="D26" s="78">
        <v>9.9000000000000005E-2</v>
      </c>
      <c r="E26" s="78">
        <v>6.6000000000000003E-2</v>
      </c>
      <c r="F26" s="130"/>
      <c r="G26" s="84"/>
    </row>
    <row r="28" spans="1:7" x14ac:dyDescent="0.25">
      <c r="G28" s="84"/>
    </row>
    <row r="29" spans="1:7" x14ac:dyDescent="0.25">
      <c r="A29" t="s">
        <v>40</v>
      </c>
    </row>
    <row r="30" spans="1:7" x14ac:dyDescent="0.25">
      <c r="A30" t="s">
        <v>226</v>
      </c>
    </row>
    <row r="31" spans="1:7" x14ac:dyDescent="0.25">
      <c r="A31" t="s">
        <v>227</v>
      </c>
    </row>
    <row r="32" spans="1:7" x14ac:dyDescent="0.25">
      <c r="A32" t="s">
        <v>358</v>
      </c>
    </row>
    <row r="33" spans="1:1" x14ac:dyDescent="0.25">
      <c r="A33" t="s">
        <v>359</v>
      </c>
    </row>
  </sheetData>
  <mergeCells count="29">
    <mergeCell ref="F25:F26"/>
    <mergeCell ref="F23:F24"/>
    <mergeCell ref="F21:F22"/>
    <mergeCell ref="B11:B12"/>
    <mergeCell ref="B13:B14"/>
    <mergeCell ref="B15:B16"/>
    <mergeCell ref="B17:B18"/>
    <mergeCell ref="B19:B20"/>
    <mergeCell ref="F19:F20"/>
    <mergeCell ref="F17:F18"/>
    <mergeCell ref="F15:F16"/>
    <mergeCell ref="F5:F6"/>
    <mergeCell ref="F13:F14"/>
    <mergeCell ref="F11:F12"/>
    <mergeCell ref="F9:F10"/>
    <mergeCell ref="F7:F8"/>
    <mergeCell ref="A11:A14"/>
    <mergeCell ref="A15:A18"/>
    <mergeCell ref="A23:A26"/>
    <mergeCell ref="A19:A22"/>
    <mergeCell ref="B21:B22"/>
    <mergeCell ref="B23:B24"/>
    <mergeCell ref="B25:B26"/>
    <mergeCell ref="C4:E4"/>
    <mergeCell ref="B5:B6"/>
    <mergeCell ref="B7:B8"/>
    <mergeCell ref="B9:B10"/>
    <mergeCell ref="A5:A6"/>
    <mergeCell ref="A7:A10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6.5" x14ac:dyDescent="0.25"/>
  <cols>
    <col min="1" max="1" width="5.625" customWidth="1"/>
    <col min="3" max="3" width="18.125" customWidth="1"/>
    <col min="10" max="11" width="10.625" customWidth="1"/>
  </cols>
  <sheetData>
    <row r="1" spans="1:14" x14ac:dyDescent="0.25">
      <c r="A1" t="s">
        <v>446</v>
      </c>
    </row>
    <row r="3" spans="1:14" ht="16.5" customHeight="1" x14ac:dyDescent="0.25">
      <c r="A3" s="110" t="s">
        <v>133</v>
      </c>
      <c r="B3" s="110" t="s">
        <v>134</v>
      </c>
      <c r="C3" s="110" t="s">
        <v>135</v>
      </c>
      <c r="D3" s="110" t="s">
        <v>418</v>
      </c>
      <c r="E3" s="110"/>
      <c r="F3" s="110"/>
      <c r="G3" s="110"/>
      <c r="H3" s="110"/>
      <c r="I3" s="111" t="s">
        <v>419</v>
      </c>
    </row>
    <row r="4" spans="1:14" x14ac:dyDescent="0.25">
      <c r="A4" s="110"/>
      <c r="B4" s="110"/>
      <c r="C4" s="110"/>
      <c r="D4" s="81" t="s">
        <v>413</v>
      </c>
      <c r="E4" s="81" t="s">
        <v>414</v>
      </c>
      <c r="F4" s="81" t="s">
        <v>415</v>
      </c>
      <c r="G4" s="81" t="s">
        <v>416</v>
      </c>
      <c r="H4" s="81" t="s">
        <v>417</v>
      </c>
      <c r="I4" s="112"/>
    </row>
    <row r="5" spans="1:14" x14ac:dyDescent="0.25">
      <c r="A5" s="26" t="s">
        <v>136</v>
      </c>
      <c r="B5" s="26" t="s">
        <v>137</v>
      </c>
      <c r="C5" s="26" t="s">
        <v>138</v>
      </c>
      <c r="D5" s="27">
        <v>965</v>
      </c>
      <c r="E5" s="27">
        <v>119</v>
      </c>
      <c r="F5" s="27">
        <v>36</v>
      </c>
      <c r="G5" s="27">
        <v>115</v>
      </c>
      <c r="H5" s="27">
        <v>0</v>
      </c>
      <c r="I5" s="27">
        <f t="shared" ref="I5:I42" si="0">SUM(D5:H5)</f>
        <v>1235</v>
      </c>
      <c r="M5" s="2"/>
    </row>
    <row r="6" spans="1:14" x14ac:dyDescent="0.25">
      <c r="A6" s="28" t="s">
        <v>139</v>
      </c>
      <c r="B6" s="28" t="s">
        <v>137</v>
      </c>
      <c r="C6" s="28" t="s">
        <v>140</v>
      </c>
      <c r="D6" s="29">
        <v>1022</v>
      </c>
      <c r="E6" s="29">
        <v>21</v>
      </c>
      <c r="F6" s="29">
        <v>18</v>
      </c>
      <c r="G6" s="29">
        <v>45</v>
      </c>
      <c r="H6" s="29">
        <v>0</v>
      </c>
      <c r="I6" s="29">
        <f t="shared" si="0"/>
        <v>1106</v>
      </c>
      <c r="M6" s="2"/>
    </row>
    <row r="7" spans="1:14" x14ac:dyDescent="0.25">
      <c r="A7" s="28" t="s">
        <v>141</v>
      </c>
      <c r="B7" s="28" t="s">
        <v>137</v>
      </c>
      <c r="C7" s="28" t="s">
        <v>142</v>
      </c>
      <c r="D7" s="29">
        <v>289</v>
      </c>
      <c r="E7" s="29">
        <v>23</v>
      </c>
      <c r="F7" s="29">
        <v>9</v>
      </c>
      <c r="G7" s="29">
        <v>14</v>
      </c>
      <c r="H7" s="29">
        <v>0</v>
      </c>
      <c r="I7" s="29">
        <f t="shared" si="0"/>
        <v>335</v>
      </c>
      <c r="M7" s="2"/>
    </row>
    <row r="8" spans="1:14" x14ac:dyDescent="0.25">
      <c r="A8" s="28" t="s">
        <v>143</v>
      </c>
      <c r="B8" s="28" t="s">
        <v>137</v>
      </c>
      <c r="C8" s="28" t="s">
        <v>144</v>
      </c>
      <c r="D8" s="29">
        <v>437</v>
      </c>
      <c r="E8" s="29">
        <v>28</v>
      </c>
      <c r="F8" s="29">
        <v>32</v>
      </c>
      <c r="G8" s="29">
        <v>12</v>
      </c>
      <c r="H8" s="29">
        <v>0</v>
      </c>
      <c r="I8" s="29">
        <f t="shared" si="0"/>
        <v>509</v>
      </c>
      <c r="M8" s="2"/>
    </row>
    <row r="9" spans="1:14" x14ac:dyDescent="0.25">
      <c r="A9" s="28" t="s">
        <v>145</v>
      </c>
      <c r="B9" s="28" t="s">
        <v>137</v>
      </c>
      <c r="C9" s="28" t="s">
        <v>146</v>
      </c>
      <c r="D9" s="29">
        <v>192</v>
      </c>
      <c r="E9" s="29">
        <v>18</v>
      </c>
      <c r="F9" s="29">
        <v>5</v>
      </c>
      <c r="G9" s="29">
        <v>2</v>
      </c>
      <c r="H9" s="29">
        <v>0</v>
      </c>
      <c r="I9" s="29">
        <f t="shared" si="0"/>
        <v>217</v>
      </c>
      <c r="M9" s="2"/>
    </row>
    <row r="10" spans="1:14" x14ac:dyDescent="0.25">
      <c r="A10" s="28" t="s">
        <v>147</v>
      </c>
      <c r="B10" s="28" t="s">
        <v>137</v>
      </c>
      <c r="C10" s="28" t="s">
        <v>148</v>
      </c>
      <c r="D10" s="29">
        <v>1960</v>
      </c>
      <c r="E10" s="29">
        <v>195</v>
      </c>
      <c r="F10" s="29">
        <v>105</v>
      </c>
      <c r="G10" s="29">
        <v>67</v>
      </c>
      <c r="H10" s="29">
        <v>2</v>
      </c>
      <c r="I10" s="29">
        <f t="shared" si="0"/>
        <v>2329</v>
      </c>
      <c r="J10" s="2"/>
      <c r="K10" s="2"/>
      <c r="L10" s="2"/>
      <c r="M10" s="2"/>
      <c r="N10" s="2"/>
    </row>
    <row r="11" spans="1:14" x14ac:dyDescent="0.25">
      <c r="A11" s="28" t="s">
        <v>149</v>
      </c>
      <c r="B11" s="28" t="s">
        <v>137</v>
      </c>
      <c r="C11" s="28" t="s">
        <v>150</v>
      </c>
      <c r="D11" s="29">
        <v>579</v>
      </c>
      <c r="E11" s="29">
        <v>89</v>
      </c>
      <c r="F11" s="29">
        <v>16</v>
      </c>
      <c r="G11" s="29">
        <v>109</v>
      </c>
      <c r="H11" s="29">
        <v>6</v>
      </c>
      <c r="I11" s="29">
        <f t="shared" si="0"/>
        <v>799</v>
      </c>
      <c r="M11" s="2"/>
    </row>
    <row r="12" spans="1:14" x14ac:dyDescent="0.25">
      <c r="A12" s="32" t="s">
        <v>151</v>
      </c>
      <c r="B12" s="32" t="s">
        <v>137</v>
      </c>
      <c r="C12" s="32" t="s">
        <v>152</v>
      </c>
      <c r="D12" s="33">
        <v>1850</v>
      </c>
      <c r="E12" s="33">
        <v>39</v>
      </c>
      <c r="F12" s="33">
        <v>23</v>
      </c>
      <c r="G12" s="33">
        <v>40</v>
      </c>
      <c r="H12" s="33">
        <v>0</v>
      </c>
      <c r="I12" s="33">
        <f t="shared" si="0"/>
        <v>1952</v>
      </c>
      <c r="M12" s="2"/>
    </row>
    <row r="13" spans="1:14" x14ac:dyDescent="0.25">
      <c r="A13" s="26" t="s">
        <v>153</v>
      </c>
      <c r="B13" s="26" t="s">
        <v>154</v>
      </c>
      <c r="C13" s="26" t="s">
        <v>155</v>
      </c>
      <c r="D13" s="27">
        <v>762</v>
      </c>
      <c r="E13" s="27">
        <v>40</v>
      </c>
      <c r="F13" s="27">
        <v>17</v>
      </c>
      <c r="G13" s="27">
        <v>27</v>
      </c>
      <c r="H13" s="27">
        <v>1</v>
      </c>
      <c r="I13" s="27">
        <f t="shared" si="0"/>
        <v>847</v>
      </c>
      <c r="M13" s="2"/>
    </row>
    <row r="14" spans="1:14" x14ac:dyDescent="0.25">
      <c r="A14" s="28" t="s">
        <v>156</v>
      </c>
      <c r="B14" s="28" t="s">
        <v>154</v>
      </c>
      <c r="C14" s="28" t="s">
        <v>157</v>
      </c>
      <c r="D14" s="29">
        <v>646</v>
      </c>
      <c r="E14" s="29">
        <v>120</v>
      </c>
      <c r="F14" s="29">
        <v>50</v>
      </c>
      <c r="G14" s="29">
        <v>39</v>
      </c>
      <c r="H14" s="29">
        <v>5</v>
      </c>
      <c r="I14" s="29">
        <f t="shared" si="0"/>
        <v>860</v>
      </c>
      <c r="M14" s="2"/>
    </row>
    <row r="15" spans="1:14" x14ac:dyDescent="0.25">
      <c r="A15" s="28" t="s">
        <v>158</v>
      </c>
      <c r="B15" s="28" t="s">
        <v>154</v>
      </c>
      <c r="C15" s="28" t="s">
        <v>159</v>
      </c>
      <c r="D15" s="29">
        <v>27</v>
      </c>
      <c r="E15" s="29">
        <v>22</v>
      </c>
      <c r="F15" s="29">
        <v>3</v>
      </c>
      <c r="G15" s="29">
        <v>8</v>
      </c>
      <c r="H15" s="29">
        <v>6</v>
      </c>
      <c r="I15" s="29">
        <f t="shared" si="0"/>
        <v>66</v>
      </c>
      <c r="M15" s="2"/>
    </row>
    <row r="16" spans="1:14" x14ac:dyDescent="0.25">
      <c r="A16" s="28" t="s">
        <v>160</v>
      </c>
      <c r="B16" s="28" t="s">
        <v>154</v>
      </c>
      <c r="C16" s="28" t="s">
        <v>161</v>
      </c>
      <c r="D16" s="29">
        <v>222</v>
      </c>
      <c r="E16" s="29">
        <v>87</v>
      </c>
      <c r="F16" s="29">
        <v>24</v>
      </c>
      <c r="G16" s="29">
        <v>44</v>
      </c>
      <c r="H16" s="29">
        <v>7</v>
      </c>
      <c r="I16" s="29">
        <f t="shared" si="0"/>
        <v>384</v>
      </c>
      <c r="M16" s="2"/>
    </row>
    <row r="17" spans="1:13" x14ac:dyDescent="0.25">
      <c r="A17" s="30" t="s">
        <v>162</v>
      </c>
      <c r="B17" s="30" t="s">
        <v>154</v>
      </c>
      <c r="C17" s="30" t="s">
        <v>163</v>
      </c>
      <c r="D17" s="31">
        <v>444</v>
      </c>
      <c r="E17" s="31">
        <v>213</v>
      </c>
      <c r="F17" s="31">
        <v>50</v>
      </c>
      <c r="G17" s="31">
        <v>209</v>
      </c>
      <c r="H17" s="31">
        <v>39</v>
      </c>
      <c r="I17" s="31">
        <f t="shared" si="0"/>
        <v>955</v>
      </c>
      <c r="M17" s="2"/>
    </row>
    <row r="18" spans="1:13" x14ac:dyDescent="0.25">
      <c r="A18" s="34" t="s">
        <v>164</v>
      </c>
      <c r="B18" s="34" t="s">
        <v>165</v>
      </c>
      <c r="C18" s="34" t="s">
        <v>166</v>
      </c>
      <c r="D18" s="35">
        <v>87</v>
      </c>
      <c r="E18" s="35">
        <v>37</v>
      </c>
      <c r="F18" s="35">
        <v>15</v>
      </c>
      <c r="G18" s="35">
        <v>9</v>
      </c>
      <c r="H18" s="35">
        <v>1</v>
      </c>
      <c r="I18" s="35">
        <f t="shared" si="0"/>
        <v>149</v>
      </c>
      <c r="M18" s="2"/>
    </row>
    <row r="19" spans="1:13" x14ac:dyDescent="0.25">
      <c r="A19" s="28" t="s">
        <v>167</v>
      </c>
      <c r="B19" s="28" t="s">
        <v>165</v>
      </c>
      <c r="C19" s="28" t="s">
        <v>168</v>
      </c>
      <c r="D19" s="29">
        <v>75</v>
      </c>
      <c r="E19" s="29">
        <v>52</v>
      </c>
      <c r="F19" s="29">
        <v>33</v>
      </c>
      <c r="G19" s="29">
        <v>12</v>
      </c>
      <c r="H19" s="29">
        <v>8</v>
      </c>
      <c r="I19" s="29">
        <f t="shared" si="0"/>
        <v>180</v>
      </c>
      <c r="M19" s="2"/>
    </row>
    <row r="20" spans="1:13" x14ac:dyDescent="0.25">
      <c r="A20" s="28" t="s">
        <v>169</v>
      </c>
      <c r="B20" s="28" t="s">
        <v>165</v>
      </c>
      <c r="C20" s="28" t="s">
        <v>170</v>
      </c>
      <c r="D20" s="29">
        <v>166</v>
      </c>
      <c r="E20" s="29">
        <v>73</v>
      </c>
      <c r="F20" s="29">
        <v>25</v>
      </c>
      <c r="G20" s="29">
        <v>44</v>
      </c>
      <c r="H20" s="29">
        <v>19</v>
      </c>
      <c r="I20" s="29">
        <f t="shared" si="0"/>
        <v>327</v>
      </c>
      <c r="M20" s="2"/>
    </row>
    <row r="21" spans="1:13" x14ac:dyDescent="0.25">
      <c r="A21" s="28" t="s">
        <v>171</v>
      </c>
      <c r="B21" s="28" t="s">
        <v>165</v>
      </c>
      <c r="C21" s="28" t="s">
        <v>172</v>
      </c>
      <c r="D21" s="29">
        <v>167</v>
      </c>
      <c r="E21" s="29">
        <v>26</v>
      </c>
      <c r="F21" s="29">
        <v>23</v>
      </c>
      <c r="G21" s="29">
        <v>6</v>
      </c>
      <c r="H21" s="29">
        <v>0</v>
      </c>
      <c r="I21" s="29">
        <f t="shared" si="0"/>
        <v>222</v>
      </c>
      <c r="M21" s="2"/>
    </row>
    <row r="22" spans="1:13" x14ac:dyDescent="0.25">
      <c r="A22" s="28" t="s">
        <v>173</v>
      </c>
      <c r="B22" s="28" t="s">
        <v>165</v>
      </c>
      <c r="C22" s="28" t="s">
        <v>174</v>
      </c>
      <c r="D22" s="29">
        <v>53</v>
      </c>
      <c r="E22" s="29">
        <v>24</v>
      </c>
      <c r="F22" s="29">
        <v>7</v>
      </c>
      <c r="G22" s="29">
        <v>31</v>
      </c>
      <c r="H22" s="29">
        <v>2</v>
      </c>
      <c r="I22" s="29">
        <f t="shared" si="0"/>
        <v>117</v>
      </c>
      <c r="M22" s="2"/>
    </row>
    <row r="23" spans="1:13" x14ac:dyDescent="0.25">
      <c r="A23" s="28" t="s">
        <v>175</v>
      </c>
      <c r="B23" s="28" t="s">
        <v>165</v>
      </c>
      <c r="C23" s="28" t="s">
        <v>176</v>
      </c>
      <c r="D23" s="29">
        <v>108</v>
      </c>
      <c r="E23" s="29">
        <v>26</v>
      </c>
      <c r="F23" s="29">
        <v>10</v>
      </c>
      <c r="G23" s="29">
        <v>28</v>
      </c>
      <c r="H23" s="29">
        <v>0</v>
      </c>
      <c r="I23" s="29">
        <f t="shared" si="0"/>
        <v>172</v>
      </c>
      <c r="M23" s="2"/>
    </row>
    <row r="24" spans="1:13" x14ac:dyDescent="0.25">
      <c r="A24" s="28" t="s">
        <v>177</v>
      </c>
      <c r="B24" s="28" t="s">
        <v>165</v>
      </c>
      <c r="C24" s="28" t="s">
        <v>178</v>
      </c>
      <c r="D24" s="29">
        <v>139</v>
      </c>
      <c r="E24" s="29">
        <v>57</v>
      </c>
      <c r="F24" s="29">
        <v>18</v>
      </c>
      <c r="G24" s="29">
        <v>15</v>
      </c>
      <c r="H24" s="29">
        <v>1</v>
      </c>
      <c r="I24" s="29">
        <f t="shared" si="0"/>
        <v>230</v>
      </c>
      <c r="M24" s="2"/>
    </row>
    <row r="25" spans="1:13" x14ac:dyDescent="0.25">
      <c r="A25" s="28" t="s">
        <v>179</v>
      </c>
      <c r="B25" s="28" t="s">
        <v>165</v>
      </c>
      <c r="C25" s="28" t="s">
        <v>180</v>
      </c>
      <c r="D25" s="29">
        <v>234</v>
      </c>
      <c r="E25" s="29">
        <v>35</v>
      </c>
      <c r="F25" s="29">
        <v>19</v>
      </c>
      <c r="G25" s="29">
        <v>28</v>
      </c>
      <c r="H25" s="29">
        <v>0</v>
      </c>
      <c r="I25" s="29">
        <f t="shared" si="0"/>
        <v>316</v>
      </c>
      <c r="M25" s="2"/>
    </row>
    <row r="26" spans="1:13" x14ac:dyDescent="0.25">
      <c r="A26" s="28" t="s">
        <v>181</v>
      </c>
      <c r="B26" s="28" t="s">
        <v>165</v>
      </c>
      <c r="C26" s="28" t="s">
        <v>182</v>
      </c>
      <c r="D26" s="29">
        <v>26</v>
      </c>
      <c r="E26" s="29">
        <v>8</v>
      </c>
      <c r="F26" s="29">
        <v>1</v>
      </c>
      <c r="G26" s="29">
        <v>0</v>
      </c>
      <c r="H26" s="29">
        <v>0</v>
      </c>
      <c r="I26" s="29">
        <f t="shared" si="0"/>
        <v>35</v>
      </c>
      <c r="M26" s="2"/>
    </row>
    <row r="27" spans="1:13" x14ac:dyDescent="0.25">
      <c r="A27" s="28" t="s">
        <v>183</v>
      </c>
      <c r="B27" s="28" t="s">
        <v>165</v>
      </c>
      <c r="C27" s="28" t="s">
        <v>184</v>
      </c>
      <c r="D27" s="29">
        <v>160</v>
      </c>
      <c r="E27" s="29">
        <v>37</v>
      </c>
      <c r="F27" s="29">
        <v>20</v>
      </c>
      <c r="G27" s="29">
        <v>47</v>
      </c>
      <c r="H27" s="29">
        <v>0</v>
      </c>
      <c r="I27" s="29">
        <f t="shared" si="0"/>
        <v>264</v>
      </c>
      <c r="M27" s="2"/>
    </row>
    <row r="28" spans="1:13" x14ac:dyDescent="0.25">
      <c r="A28" s="32" t="s">
        <v>185</v>
      </c>
      <c r="B28" s="32" t="s">
        <v>165</v>
      </c>
      <c r="C28" s="32" t="s">
        <v>186</v>
      </c>
      <c r="D28" s="33">
        <v>97</v>
      </c>
      <c r="E28" s="33">
        <v>30</v>
      </c>
      <c r="F28" s="33">
        <v>5</v>
      </c>
      <c r="G28" s="33">
        <v>43</v>
      </c>
      <c r="H28" s="33">
        <v>0</v>
      </c>
      <c r="I28" s="33">
        <f t="shared" si="0"/>
        <v>175</v>
      </c>
      <c r="M28" s="2"/>
    </row>
    <row r="29" spans="1:13" x14ac:dyDescent="0.25">
      <c r="A29" s="26" t="s">
        <v>187</v>
      </c>
      <c r="B29" s="26" t="s">
        <v>188</v>
      </c>
      <c r="C29" s="26" t="s">
        <v>189</v>
      </c>
      <c r="D29" s="27">
        <v>314</v>
      </c>
      <c r="E29" s="27">
        <v>25</v>
      </c>
      <c r="F29" s="27">
        <v>17</v>
      </c>
      <c r="G29" s="27">
        <v>76</v>
      </c>
      <c r="H29" s="27">
        <v>1</v>
      </c>
      <c r="I29" s="27">
        <f t="shared" si="0"/>
        <v>433</v>
      </c>
      <c r="M29" s="2"/>
    </row>
    <row r="30" spans="1:13" x14ac:dyDescent="0.25">
      <c r="A30" s="28" t="s">
        <v>190</v>
      </c>
      <c r="B30" s="28" t="s">
        <v>188</v>
      </c>
      <c r="C30" s="28" t="s">
        <v>191</v>
      </c>
      <c r="D30" s="29">
        <v>431</v>
      </c>
      <c r="E30" s="29">
        <v>23</v>
      </c>
      <c r="F30" s="29">
        <v>39</v>
      </c>
      <c r="G30" s="29">
        <v>112</v>
      </c>
      <c r="H30" s="29">
        <v>0</v>
      </c>
      <c r="I30" s="29">
        <f t="shared" si="0"/>
        <v>605</v>
      </c>
      <c r="M30" s="2"/>
    </row>
    <row r="31" spans="1:13" x14ac:dyDescent="0.25">
      <c r="A31" s="28" t="s">
        <v>192</v>
      </c>
      <c r="B31" s="28" t="s">
        <v>188</v>
      </c>
      <c r="C31" s="28" t="s">
        <v>193</v>
      </c>
      <c r="D31" s="29">
        <v>103</v>
      </c>
      <c r="E31" s="29">
        <v>20</v>
      </c>
      <c r="F31" s="29">
        <v>7</v>
      </c>
      <c r="G31" s="29">
        <v>50</v>
      </c>
      <c r="H31" s="29">
        <v>0</v>
      </c>
      <c r="I31" s="29">
        <f t="shared" si="0"/>
        <v>180</v>
      </c>
      <c r="M31" s="2"/>
    </row>
    <row r="32" spans="1:13" x14ac:dyDescent="0.25">
      <c r="A32" s="28" t="s">
        <v>194</v>
      </c>
      <c r="B32" s="28" t="s">
        <v>188</v>
      </c>
      <c r="C32" s="28" t="s">
        <v>195</v>
      </c>
      <c r="D32" s="29">
        <v>131</v>
      </c>
      <c r="E32" s="29">
        <v>7</v>
      </c>
      <c r="F32" s="29">
        <v>16</v>
      </c>
      <c r="G32" s="29">
        <v>18</v>
      </c>
      <c r="H32" s="29">
        <v>0</v>
      </c>
      <c r="I32" s="29">
        <f t="shared" si="0"/>
        <v>172</v>
      </c>
      <c r="M32" s="2"/>
    </row>
    <row r="33" spans="1:13" x14ac:dyDescent="0.25">
      <c r="A33" s="28" t="s">
        <v>196</v>
      </c>
      <c r="B33" s="28" t="s">
        <v>188</v>
      </c>
      <c r="C33" s="28" t="s">
        <v>197</v>
      </c>
      <c r="D33" s="29">
        <v>275</v>
      </c>
      <c r="E33" s="29">
        <v>82</v>
      </c>
      <c r="F33" s="29">
        <v>17</v>
      </c>
      <c r="G33" s="29">
        <v>112</v>
      </c>
      <c r="H33" s="29">
        <v>9</v>
      </c>
      <c r="I33" s="29">
        <f t="shared" si="0"/>
        <v>495</v>
      </c>
      <c r="M33" s="2"/>
    </row>
    <row r="34" spans="1:13" x14ac:dyDescent="0.25">
      <c r="A34" s="28" t="s">
        <v>198</v>
      </c>
      <c r="B34" s="28" t="s">
        <v>188</v>
      </c>
      <c r="C34" s="28" t="s">
        <v>199</v>
      </c>
      <c r="D34" s="29">
        <v>175</v>
      </c>
      <c r="E34" s="29">
        <v>31</v>
      </c>
      <c r="F34" s="29">
        <v>8</v>
      </c>
      <c r="G34" s="29">
        <v>38</v>
      </c>
      <c r="H34" s="29">
        <v>2</v>
      </c>
      <c r="I34" s="29">
        <f t="shared" si="0"/>
        <v>254</v>
      </c>
      <c r="M34" s="2"/>
    </row>
    <row r="35" spans="1:13" x14ac:dyDescent="0.25">
      <c r="A35" s="28" t="s">
        <v>200</v>
      </c>
      <c r="B35" s="28" t="s">
        <v>188</v>
      </c>
      <c r="C35" s="28" t="s">
        <v>201</v>
      </c>
      <c r="D35" s="29">
        <v>221</v>
      </c>
      <c r="E35" s="29">
        <v>8</v>
      </c>
      <c r="F35" s="29">
        <v>3</v>
      </c>
      <c r="G35" s="29">
        <v>87</v>
      </c>
      <c r="H35" s="29">
        <v>0</v>
      </c>
      <c r="I35" s="29">
        <f t="shared" si="0"/>
        <v>319</v>
      </c>
      <c r="M35" s="2"/>
    </row>
    <row r="36" spans="1:13" x14ac:dyDescent="0.25">
      <c r="A36" s="30" t="s">
        <v>202</v>
      </c>
      <c r="B36" s="30" t="s">
        <v>188</v>
      </c>
      <c r="C36" s="30" t="s">
        <v>203</v>
      </c>
      <c r="D36" s="31">
        <v>346</v>
      </c>
      <c r="E36" s="31">
        <v>40</v>
      </c>
      <c r="F36" s="31">
        <v>24</v>
      </c>
      <c r="G36" s="31">
        <v>86</v>
      </c>
      <c r="H36" s="31">
        <v>2</v>
      </c>
      <c r="I36" s="31">
        <f t="shared" si="0"/>
        <v>498</v>
      </c>
      <c r="M36" s="2"/>
    </row>
    <row r="37" spans="1:13" x14ac:dyDescent="0.25">
      <c r="A37" s="34" t="s">
        <v>204</v>
      </c>
      <c r="B37" s="34" t="s">
        <v>25</v>
      </c>
      <c r="C37" s="34" t="s">
        <v>205</v>
      </c>
      <c r="D37" s="35">
        <v>228</v>
      </c>
      <c r="E37" s="35">
        <v>53</v>
      </c>
      <c r="F37" s="35">
        <v>5</v>
      </c>
      <c r="G37" s="35">
        <v>160</v>
      </c>
      <c r="H37" s="35">
        <v>0</v>
      </c>
      <c r="I37" s="35">
        <f t="shared" si="0"/>
        <v>446</v>
      </c>
      <c r="M37" s="2"/>
    </row>
    <row r="38" spans="1:13" x14ac:dyDescent="0.25">
      <c r="A38" s="28" t="s">
        <v>206</v>
      </c>
      <c r="B38" s="28" t="s">
        <v>25</v>
      </c>
      <c r="C38" s="28" t="s">
        <v>207</v>
      </c>
      <c r="D38" s="29">
        <v>145</v>
      </c>
      <c r="E38" s="29">
        <v>32</v>
      </c>
      <c r="F38" s="29">
        <v>4</v>
      </c>
      <c r="G38" s="29">
        <v>134</v>
      </c>
      <c r="H38" s="29">
        <v>2</v>
      </c>
      <c r="I38" s="29">
        <f t="shared" si="0"/>
        <v>317</v>
      </c>
      <c r="M38" s="2"/>
    </row>
    <row r="39" spans="1:13" x14ac:dyDescent="0.25">
      <c r="A39" s="30" t="s">
        <v>208</v>
      </c>
      <c r="B39" s="30" t="s">
        <v>25</v>
      </c>
      <c r="C39" s="30" t="s">
        <v>209</v>
      </c>
      <c r="D39" s="31">
        <v>189</v>
      </c>
      <c r="E39" s="31">
        <v>26</v>
      </c>
      <c r="F39" s="31">
        <v>5</v>
      </c>
      <c r="G39" s="31">
        <v>102</v>
      </c>
      <c r="H39" s="31">
        <v>3</v>
      </c>
      <c r="I39" s="31">
        <f t="shared" si="0"/>
        <v>325</v>
      </c>
      <c r="M39" s="2"/>
    </row>
    <row r="40" spans="1:13" x14ac:dyDescent="0.25">
      <c r="A40" s="110" t="s">
        <v>210</v>
      </c>
      <c r="B40" s="110"/>
      <c r="C40" s="110"/>
      <c r="D40" s="7">
        <f>SUM(D5:D39)</f>
        <v>13265</v>
      </c>
      <c r="E40" s="7">
        <f t="shared" ref="E40:H40" si="1">SUM(E5:E39)</f>
        <v>1766</v>
      </c>
      <c r="F40" s="7">
        <f t="shared" si="1"/>
        <v>709</v>
      </c>
      <c r="G40" s="7">
        <f t="shared" si="1"/>
        <v>1969</v>
      </c>
      <c r="H40" s="7">
        <f t="shared" si="1"/>
        <v>116</v>
      </c>
      <c r="I40" s="7">
        <f t="shared" si="0"/>
        <v>17825</v>
      </c>
    </row>
    <row r="41" spans="1:13" x14ac:dyDescent="0.25">
      <c r="A41" s="110" t="s">
        <v>211</v>
      </c>
      <c r="B41" s="110"/>
      <c r="C41" s="110"/>
      <c r="D41" s="7">
        <v>312</v>
      </c>
      <c r="E41" s="7">
        <v>42</v>
      </c>
      <c r="F41" s="7">
        <v>22</v>
      </c>
      <c r="G41" s="7">
        <v>41</v>
      </c>
      <c r="H41" s="7">
        <v>2</v>
      </c>
      <c r="I41" s="7">
        <f t="shared" si="0"/>
        <v>419</v>
      </c>
    </row>
    <row r="42" spans="1:13" x14ac:dyDescent="0.25">
      <c r="A42" s="110" t="s">
        <v>212</v>
      </c>
      <c r="B42" s="110"/>
      <c r="C42" s="110"/>
      <c r="D42" s="7">
        <f>D40+D41</f>
        <v>13577</v>
      </c>
      <c r="E42" s="7">
        <f t="shared" ref="E42:H42" si="2">E40+E41</f>
        <v>1808</v>
      </c>
      <c r="F42" s="7">
        <f t="shared" si="2"/>
        <v>731</v>
      </c>
      <c r="G42" s="7">
        <f t="shared" si="2"/>
        <v>2010</v>
      </c>
      <c r="H42" s="7">
        <f t="shared" si="2"/>
        <v>118</v>
      </c>
      <c r="I42" s="7">
        <f t="shared" si="0"/>
        <v>18244</v>
      </c>
    </row>
    <row r="44" spans="1:13" x14ac:dyDescent="0.25">
      <c r="A44" t="s">
        <v>40</v>
      </c>
    </row>
    <row r="45" spans="1:13" x14ac:dyDescent="0.25">
      <c r="A45" t="s">
        <v>43</v>
      </c>
    </row>
    <row r="46" spans="1:13" x14ac:dyDescent="0.25">
      <c r="A46" t="s">
        <v>355</v>
      </c>
    </row>
  </sheetData>
  <mergeCells count="8">
    <mergeCell ref="A40:C40"/>
    <mergeCell ref="A41:C41"/>
    <mergeCell ref="A42:C42"/>
    <mergeCell ref="I3:I4"/>
    <mergeCell ref="A3:A4"/>
    <mergeCell ref="B3:B4"/>
    <mergeCell ref="C3:C4"/>
    <mergeCell ref="D3:H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6.5" x14ac:dyDescent="0.25"/>
  <cols>
    <col min="1" max="5" width="15.625" customWidth="1"/>
  </cols>
  <sheetData>
    <row r="1" spans="1:5" x14ac:dyDescent="0.25">
      <c r="A1" t="s">
        <v>439</v>
      </c>
    </row>
    <row r="4" spans="1:5" ht="20.100000000000001" customHeight="1" x14ac:dyDescent="0.25">
      <c r="A4" s="110" t="s">
        <v>300</v>
      </c>
      <c r="B4" s="110" t="s">
        <v>1</v>
      </c>
      <c r="C4" s="110"/>
      <c r="D4" s="110" t="s">
        <v>0</v>
      </c>
      <c r="E4" s="110"/>
    </row>
    <row r="5" spans="1:5" ht="20.100000000000001" customHeight="1" x14ac:dyDescent="0.25">
      <c r="A5" s="110"/>
      <c r="B5" s="4" t="s">
        <v>2</v>
      </c>
      <c r="C5" s="4" t="s">
        <v>3</v>
      </c>
      <c r="D5" s="4" t="s">
        <v>4</v>
      </c>
      <c r="E5" s="4" t="s">
        <v>3</v>
      </c>
    </row>
    <row r="6" spans="1:5" ht="20.100000000000001" customHeight="1" x14ac:dyDescent="0.25">
      <c r="A6" s="17">
        <v>2018</v>
      </c>
      <c r="B6" s="14">
        <v>44511</v>
      </c>
      <c r="C6" s="9">
        <v>7.0130307255854119E-2</v>
      </c>
      <c r="D6" s="14">
        <v>252779</v>
      </c>
      <c r="E6" s="9">
        <v>3.7987418284550545E-2</v>
      </c>
    </row>
    <row r="7" spans="1:5" ht="20.100000000000001" customHeight="1" x14ac:dyDescent="0.25">
      <c r="A7" s="18">
        <v>2019</v>
      </c>
      <c r="B7" s="15">
        <v>45457</v>
      </c>
      <c r="C7" s="11">
        <v>2.1253173372874024E-2</v>
      </c>
      <c r="D7" s="15">
        <v>265381</v>
      </c>
      <c r="E7" s="11">
        <v>4.9853824882605036E-2</v>
      </c>
    </row>
    <row r="8" spans="1:5" ht="20.100000000000001" customHeight="1" x14ac:dyDescent="0.25">
      <c r="A8" s="19">
        <v>2020</v>
      </c>
      <c r="B8" s="16">
        <v>43921</v>
      </c>
      <c r="C8" s="13">
        <v>-3.3790175330532191E-2</v>
      </c>
      <c r="D8" s="16">
        <v>275900</v>
      </c>
      <c r="E8" s="13">
        <v>3.963735158131132E-2</v>
      </c>
    </row>
    <row r="11" spans="1:5" x14ac:dyDescent="0.25">
      <c r="A11" t="s">
        <v>40</v>
      </c>
    </row>
    <row r="12" spans="1:5" x14ac:dyDescent="0.25">
      <c r="A12" t="s">
        <v>41</v>
      </c>
    </row>
    <row r="13" spans="1:5" x14ac:dyDescent="0.25">
      <c r="A13" t="s">
        <v>302</v>
      </c>
    </row>
    <row r="14" spans="1:5" x14ac:dyDescent="0.25">
      <c r="A14" t="s">
        <v>303</v>
      </c>
    </row>
  </sheetData>
  <mergeCells count="3">
    <mergeCell ref="A4:A5"/>
    <mergeCell ref="B4:C4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opLeftCell="A31" workbookViewId="0">
      <selection activeCell="A52" sqref="A52:XFD52"/>
    </sheetView>
  </sheetViews>
  <sheetFormatPr defaultRowHeight="16.5" x14ac:dyDescent="0.25"/>
  <cols>
    <col min="1" max="6" width="10.625" customWidth="1"/>
    <col min="7" max="8" width="15.625" customWidth="1"/>
  </cols>
  <sheetData>
    <row r="1" spans="1:11" x14ac:dyDescent="0.25">
      <c r="A1" t="s">
        <v>364</v>
      </c>
    </row>
    <row r="3" spans="1:11" x14ac:dyDescent="0.25">
      <c r="A3" t="s">
        <v>232</v>
      </c>
    </row>
    <row r="5" spans="1:11" x14ac:dyDescent="0.25">
      <c r="A5" s="117" t="s">
        <v>38</v>
      </c>
      <c r="B5" s="110" t="s">
        <v>2</v>
      </c>
      <c r="C5" s="110"/>
      <c r="D5" s="110"/>
      <c r="E5" s="110"/>
      <c r="F5" s="110"/>
      <c r="G5" s="110" t="s">
        <v>362</v>
      </c>
      <c r="H5" s="111" t="s">
        <v>363</v>
      </c>
    </row>
    <row r="6" spans="1:11" x14ac:dyDescent="0.25">
      <c r="A6" s="131"/>
      <c r="B6" s="3">
        <v>2016</v>
      </c>
      <c r="C6" s="3">
        <v>2017</v>
      </c>
      <c r="D6" s="3">
        <v>2018</v>
      </c>
      <c r="E6" s="3">
        <v>2019</v>
      </c>
      <c r="F6" s="3">
        <v>2020</v>
      </c>
      <c r="G6" s="110"/>
      <c r="H6" s="112"/>
    </row>
    <row r="7" spans="1:11" x14ac:dyDescent="0.25">
      <c r="A7" s="8" t="s">
        <v>213</v>
      </c>
      <c r="B7" s="14">
        <v>1502</v>
      </c>
      <c r="C7" s="14">
        <v>1823</v>
      </c>
      <c r="D7" s="14">
        <v>1771</v>
      </c>
      <c r="E7" s="14">
        <v>2175</v>
      </c>
      <c r="F7" s="14">
        <v>1952</v>
      </c>
      <c r="G7" s="56">
        <v>0.40879581151832461</v>
      </c>
      <c r="H7" s="56">
        <v>-0.1025287356321839</v>
      </c>
      <c r="J7" s="2"/>
      <c r="K7" s="2"/>
    </row>
    <row r="8" spans="1:11" x14ac:dyDescent="0.25">
      <c r="A8" s="10" t="s">
        <v>223</v>
      </c>
      <c r="B8" s="15">
        <v>1146</v>
      </c>
      <c r="C8" s="15">
        <v>1471</v>
      </c>
      <c r="D8" s="15">
        <v>1597</v>
      </c>
      <c r="E8" s="15">
        <v>1643</v>
      </c>
      <c r="F8" s="15">
        <v>1426</v>
      </c>
      <c r="G8" s="57">
        <v>0.2986387434554974</v>
      </c>
      <c r="H8" s="57">
        <v>-0.13207547169811318</v>
      </c>
      <c r="J8" s="2"/>
      <c r="K8" s="2"/>
    </row>
    <row r="9" spans="1:11" x14ac:dyDescent="0.25">
      <c r="A9" s="10" t="s">
        <v>214</v>
      </c>
      <c r="B9" s="15">
        <v>919</v>
      </c>
      <c r="C9" s="15">
        <v>858</v>
      </c>
      <c r="D9" s="15">
        <v>731</v>
      </c>
      <c r="E9" s="15">
        <v>772</v>
      </c>
      <c r="F9" s="15">
        <v>646</v>
      </c>
      <c r="G9" s="57">
        <v>0.13528795811518324</v>
      </c>
      <c r="H9" s="57">
        <v>-0.16321243523316065</v>
      </c>
      <c r="J9" s="2"/>
      <c r="K9" s="2"/>
    </row>
    <row r="10" spans="1:11" x14ac:dyDescent="0.25">
      <c r="A10" s="10" t="s">
        <v>215</v>
      </c>
      <c r="B10" s="15">
        <v>182</v>
      </c>
      <c r="C10" s="15">
        <v>145</v>
      </c>
      <c r="D10" s="15">
        <v>301</v>
      </c>
      <c r="E10" s="15">
        <v>319</v>
      </c>
      <c r="F10" s="15">
        <v>265</v>
      </c>
      <c r="G10" s="57">
        <v>5.549738219895288E-2</v>
      </c>
      <c r="H10" s="57">
        <v>-0.16927899686520376</v>
      </c>
      <c r="J10" s="2"/>
      <c r="K10" s="2"/>
    </row>
    <row r="11" spans="1:11" x14ac:dyDescent="0.25">
      <c r="A11" s="10" t="s">
        <v>216</v>
      </c>
      <c r="B11" s="15">
        <v>283</v>
      </c>
      <c r="C11" s="15">
        <v>296</v>
      </c>
      <c r="D11" s="15">
        <v>338</v>
      </c>
      <c r="E11" s="15">
        <v>308</v>
      </c>
      <c r="F11" s="15">
        <v>224</v>
      </c>
      <c r="G11" s="57">
        <v>4.6910994764397904E-2</v>
      </c>
      <c r="H11" s="57">
        <v>-0.27272727272727271</v>
      </c>
      <c r="J11" s="2"/>
      <c r="K11" s="2"/>
    </row>
    <row r="12" spans="1:11" x14ac:dyDescent="0.25">
      <c r="A12" s="12" t="s">
        <v>228</v>
      </c>
      <c r="B12" s="16">
        <v>54</v>
      </c>
      <c r="C12" s="16">
        <v>51</v>
      </c>
      <c r="D12" s="16">
        <v>50</v>
      </c>
      <c r="E12" s="16">
        <v>67</v>
      </c>
      <c r="F12" s="16">
        <v>53</v>
      </c>
      <c r="G12" s="58">
        <v>1.1099476439790576E-2</v>
      </c>
      <c r="H12" s="58">
        <v>-0.20895522388059706</v>
      </c>
      <c r="J12" s="2"/>
      <c r="K12" s="2"/>
    </row>
    <row r="13" spans="1:11" x14ac:dyDescent="0.25">
      <c r="J13" s="2"/>
      <c r="K13" s="2"/>
    </row>
    <row r="14" spans="1:11" x14ac:dyDescent="0.25">
      <c r="J14" s="2"/>
      <c r="K14" s="2"/>
    </row>
    <row r="16" spans="1:11" x14ac:dyDescent="0.25">
      <c r="A16" t="s">
        <v>234</v>
      </c>
    </row>
    <row r="18" spans="1:11" x14ac:dyDescent="0.25">
      <c r="A18" s="117" t="s">
        <v>38</v>
      </c>
      <c r="B18" s="110" t="s">
        <v>2</v>
      </c>
      <c r="C18" s="110"/>
      <c r="D18" s="110"/>
      <c r="E18" s="110"/>
      <c r="F18" s="110"/>
      <c r="G18" s="110" t="s">
        <v>362</v>
      </c>
      <c r="H18" s="111" t="s">
        <v>363</v>
      </c>
    </row>
    <row r="19" spans="1:11" x14ac:dyDescent="0.25">
      <c r="A19" s="131"/>
      <c r="B19" s="3">
        <v>2016</v>
      </c>
      <c r="C19" s="3">
        <v>2017</v>
      </c>
      <c r="D19" s="3">
        <v>2018</v>
      </c>
      <c r="E19" s="3">
        <v>2019</v>
      </c>
      <c r="F19" s="3">
        <v>2020</v>
      </c>
      <c r="G19" s="110"/>
      <c r="H19" s="112"/>
    </row>
    <row r="20" spans="1:11" x14ac:dyDescent="0.25">
      <c r="A20" s="8" t="s">
        <v>213</v>
      </c>
      <c r="B20" s="14">
        <v>1724</v>
      </c>
      <c r="C20" s="14">
        <v>2115</v>
      </c>
      <c r="D20" s="14">
        <v>2375</v>
      </c>
      <c r="E20" s="14">
        <v>2422</v>
      </c>
      <c r="F20" s="14">
        <v>2329</v>
      </c>
      <c r="G20" s="56">
        <v>0.58239559889972492</v>
      </c>
      <c r="H20" s="56">
        <v>-3.8398018166804326E-2</v>
      </c>
      <c r="J20" s="2"/>
      <c r="K20" s="2"/>
    </row>
    <row r="21" spans="1:11" x14ac:dyDescent="0.25">
      <c r="A21" s="10" t="s">
        <v>215</v>
      </c>
      <c r="B21" s="15">
        <v>223</v>
      </c>
      <c r="C21" s="15">
        <v>264</v>
      </c>
      <c r="D21" s="15">
        <v>435</v>
      </c>
      <c r="E21" s="15">
        <v>364</v>
      </c>
      <c r="F21" s="15">
        <v>465</v>
      </c>
      <c r="G21" s="57">
        <v>0.11627906976744186</v>
      </c>
      <c r="H21" s="57">
        <v>0.27747252747252737</v>
      </c>
      <c r="J21" s="2"/>
      <c r="K21" s="2"/>
    </row>
    <row r="22" spans="1:11" x14ac:dyDescent="0.25">
      <c r="A22" s="10" t="s">
        <v>214</v>
      </c>
      <c r="B22" s="15">
        <v>591</v>
      </c>
      <c r="C22" s="15">
        <v>454</v>
      </c>
      <c r="D22" s="15">
        <v>488</v>
      </c>
      <c r="E22" s="15">
        <v>430</v>
      </c>
      <c r="F22" s="15">
        <v>450</v>
      </c>
      <c r="G22" s="57">
        <v>0.11252813203300825</v>
      </c>
      <c r="H22" s="57">
        <v>4.6511627906976827E-2</v>
      </c>
      <c r="J22" s="2"/>
      <c r="K22" s="2"/>
    </row>
    <row r="23" spans="1:11" x14ac:dyDescent="0.25">
      <c r="A23" s="10" t="s">
        <v>223</v>
      </c>
      <c r="B23" s="15">
        <v>271</v>
      </c>
      <c r="C23" s="15">
        <v>317</v>
      </c>
      <c r="D23" s="15">
        <v>338</v>
      </c>
      <c r="E23" s="15">
        <v>348</v>
      </c>
      <c r="F23" s="15">
        <v>287</v>
      </c>
      <c r="G23" s="57">
        <v>7.1767941985496381E-2</v>
      </c>
      <c r="H23" s="57">
        <v>-0.17528735632183912</v>
      </c>
      <c r="J23" s="2"/>
      <c r="K23" s="2"/>
    </row>
    <row r="24" spans="1:11" x14ac:dyDescent="0.25">
      <c r="A24" s="10" t="s">
        <v>216</v>
      </c>
      <c r="B24" s="15">
        <v>212</v>
      </c>
      <c r="C24" s="15">
        <v>244</v>
      </c>
      <c r="D24" s="15">
        <v>232</v>
      </c>
      <c r="E24" s="15">
        <v>160</v>
      </c>
      <c r="F24" s="15">
        <v>169</v>
      </c>
      <c r="G24" s="57">
        <v>4.2260565141285324E-2</v>
      </c>
      <c r="H24" s="57">
        <v>5.6249999999999911E-2</v>
      </c>
      <c r="J24" s="2"/>
      <c r="K24" s="2"/>
    </row>
    <row r="25" spans="1:11" x14ac:dyDescent="0.25">
      <c r="A25" s="10" t="s">
        <v>233</v>
      </c>
      <c r="B25" s="15">
        <v>20</v>
      </c>
      <c r="C25" s="15">
        <v>14</v>
      </c>
      <c r="D25" s="15">
        <v>28</v>
      </c>
      <c r="E25" s="15">
        <v>280</v>
      </c>
      <c r="F25" s="15">
        <v>68</v>
      </c>
      <c r="G25" s="57">
        <v>1.700425106276569E-2</v>
      </c>
      <c r="H25" s="57">
        <v>-0.75714285714285712</v>
      </c>
      <c r="J25" s="2"/>
      <c r="K25" s="2"/>
    </row>
    <row r="26" spans="1:11" x14ac:dyDescent="0.25">
      <c r="A26" s="10" t="s">
        <v>229</v>
      </c>
      <c r="B26" s="15">
        <v>40</v>
      </c>
      <c r="C26" s="15">
        <v>24</v>
      </c>
      <c r="D26" s="15">
        <v>28</v>
      </c>
      <c r="E26" s="15">
        <v>44</v>
      </c>
      <c r="F26" s="15">
        <v>51</v>
      </c>
      <c r="G26" s="57">
        <v>1.2753188297074268E-2</v>
      </c>
      <c r="H26" s="57">
        <v>0.15909090909090917</v>
      </c>
      <c r="J26" s="2"/>
      <c r="K26" s="2"/>
    </row>
    <row r="27" spans="1:11" x14ac:dyDescent="0.25">
      <c r="A27" s="10" t="s">
        <v>217</v>
      </c>
      <c r="B27" s="15">
        <v>54</v>
      </c>
      <c r="C27" s="15">
        <v>474</v>
      </c>
      <c r="D27" s="15">
        <v>299</v>
      </c>
      <c r="E27" s="15">
        <v>100</v>
      </c>
      <c r="F27" s="15">
        <v>42</v>
      </c>
      <c r="G27" s="57">
        <v>1.0502625656414103E-2</v>
      </c>
      <c r="H27" s="57">
        <v>-0.58000000000000007</v>
      </c>
      <c r="J27" s="2"/>
      <c r="K27" s="2"/>
    </row>
    <row r="28" spans="1:11" x14ac:dyDescent="0.25">
      <c r="A28" s="12" t="s">
        <v>218</v>
      </c>
      <c r="B28" s="16">
        <v>14</v>
      </c>
      <c r="C28" s="16">
        <v>20</v>
      </c>
      <c r="D28" s="16">
        <v>28</v>
      </c>
      <c r="E28" s="16">
        <v>21</v>
      </c>
      <c r="F28" s="16">
        <v>39</v>
      </c>
      <c r="G28" s="58">
        <v>9.7524381095273824E-3</v>
      </c>
      <c r="H28" s="58">
        <v>0.85714285714285721</v>
      </c>
      <c r="J28" s="2"/>
      <c r="K28" s="2"/>
    </row>
    <row r="29" spans="1:11" x14ac:dyDescent="0.25">
      <c r="J29" s="2"/>
      <c r="K29" s="2"/>
    </row>
    <row r="32" spans="1:11" x14ac:dyDescent="0.25">
      <c r="A32" t="s">
        <v>235</v>
      </c>
    </row>
    <row r="34" spans="1:11" x14ac:dyDescent="0.25">
      <c r="A34" s="117" t="s">
        <v>38</v>
      </c>
      <c r="B34" s="110" t="s">
        <v>2</v>
      </c>
      <c r="C34" s="110"/>
      <c r="D34" s="110"/>
      <c r="E34" s="110"/>
      <c r="F34" s="110"/>
      <c r="G34" s="110" t="s">
        <v>362</v>
      </c>
      <c r="H34" s="111" t="s">
        <v>363</v>
      </c>
    </row>
    <row r="35" spans="1:11" x14ac:dyDescent="0.25">
      <c r="A35" s="131"/>
      <c r="B35" s="3">
        <v>2016</v>
      </c>
      <c r="C35" s="3">
        <v>2017</v>
      </c>
      <c r="D35" s="3">
        <v>2018</v>
      </c>
      <c r="E35" s="3">
        <v>2019</v>
      </c>
      <c r="F35" s="3">
        <v>2020</v>
      </c>
      <c r="G35" s="110"/>
      <c r="H35" s="112"/>
    </row>
    <row r="36" spans="1:11" x14ac:dyDescent="0.25">
      <c r="A36" s="8" t="s">
        <v>213</v>
      </c>
      <c r="B36" s="14">
        <v>1288</v>
      </c>
      <c r="C36" s="14">
        <v>1310</v>
      </c>
      <c r="D36" s="14">
        <v>1360</v>
      </c>
      <c r="E36" s="14">
        <v>1264</v>
      </c>
      <c r="F36" s="14">
        <v>1235</v>
      </c>
      <c r="G36" s="56">
        <v>0.4468162083936324</v>
      </c>
      <c r="H36" s="56">
        <v>-2.2943037974683556E-2</v>
      </c>
      <c r="J36" s="2"/>
      <c r="K36" s="2"/>
    </row>
    <row r="37" spans="1:11" x14ac:dyDescent="0.25">
      <c r="A37" s="10" t="s">
        <v>223</v>
      </c>
      <c r="B37" s="15">
        <v>662</v>
      </c>
      <c r="C37" s="15">
        <v>719</v>
      </c>
      <c r="D37" s="15">
        <v>749</v>
      </c>
      <c r="E37" s="15">
        <v>736</v>
      </c>
      <c r="F37" s="15">
        <v>625</v>
      </c>
      <c r="G37" s="57">
        <v>0.22612156295224312</v>
      </c>
      <c r="H37" s="57">
        <v>-0.15081521739130432</v>
      </c>
      <c r="J37" s="2"/>
      <c r="K37" s="2"/>
    </row>
    <row r="38" spans="1:11" x14ac:dyDescent="0.25">
      <c r="A38" s="10" t="s">
        <v>214</v>
      </c>
      <c r="B38" s="15">
        <v>262</v>
      </c>
      <c r="C38" s="15">
        <v>317</v>
      </c>
      <c r="D38" s="15">
        <v>316</v>
      </c>
      <c r="E38" s="15">
        <v>324</v>
      </c>
      <c r="F38" s="15">
        <v>312</v>
      </c>
      <c r="G38" s="57">
        <v>0.11287988422575977</v>
      </c>
      <c r="H38" s="57">
        <v>-3.703703703703709E-2</v>
      </c>
      <c r="J38" s="2"/>
      <c r="K38" s="2"/>
    </row>
    <row r="39" spans="1:11" x14ac:dyDescent="0.25">
      <c r="A39" s="10" t="s">
        <v>215</v>
      </c>
      <c r="B39" s="15">
        <v>156</v>
      </c>
      <c r="C39" s="15">
        <v>176</v>
      </c>
      <c r="D39" s="15">
        <v>158</v>
      </c>
      <c r="E39" s="15">
        <v>165</v>
      </c>
      <c r="F39" s="15">
        <v>238</v>
      </c>
      <c r="G39" s="57">
        <v>8.6107091172214184E-2</v>
      </c>
      <c r="H39" s="57">
        <v>0.44242424242424239</v>
      </c>
      <c r="J39" s="2"/>
      <c r="K39" s="2"/>
    </row>
    <row r="40" spans="1:11" x14ac:dyDescent="0.25">
      <c r="A40" s="10" t="s">
        <v>216</v>
      </c>
      <c r="B40" s="15">
        <v>54</v>
      </c>
      <c r="C40" s="15">
        <v>47</v>
      </c>
      <c r="D40" s="15">
        <v>52</v>
      </c>
      <c r="E40" s="15">
        <v>61</v>
      </c>
      <c r="F40" s="15">
        <v>62</v>
      </c>
      <c r="G40" s="57">
        <v>2.2431259044862518E-2</v>
      </c>
      <c r="H40" s="57">
        <v>1.6393442622950838E-2</v>
      </c>
      <c r="J40" s="2"/>
      <c r="K40" s="2"/>
    </row>
    <row r="41" spans="1:11" x14ac:dyDescent="0.25">
      <c r="A41" s="10" t="s">
        <v>233</v>
      </c>
      <c r="B41" s="15">
        <v>88</v>
      </c>
      <c r="C41" s="15">
        <v>81</v>
      </c>
      <c r="D41" s="15">
        <v>65</v>
      </c>
      <c r="E41" s="15">
        <v>56</v>
      </c>
      <c r="F41" s="15">
        <v>60</v>
      </c>
      <c r="G41" s="57">
        <v>2.1707670043415339E-2</v>
      </c>
      <c r="H41" s="57">
        <v>7.1428571428571397E-2</v>
      </c>
      <c r="J41" s="2"/>
      <c r="K41" s="2"/>
    </row>
    <row r="42" spans="1:11" x14ac:dyDescent="0.25">
      <c r="A42" s="10" t="s">
        <v>218</v>
      </c>
      <c r="B42" s="15">
        <v>48</v>
      </c>
      <c r="C42" s="15">
        <v>55</v>
      </c>
      <c r="D42" s="15">
        <v>48</v>
      </c>
      <c r="E42" s="15">
        <v>55</v>
      </c>
      <c r="F42" s="15">
        <v>56</v>
      </c>
      <c r="G42" s="57">
        <v>2.0260492040520984E-2</v>
      </c>
      <c r="H42" s="57">
        <v>1.8181818181818077E-2</v>
      </c>
      <c r="J42" s="2"/>
      <c r="K42" s="2"/>
    </row>
    <row r="43" spans="1:11" x14ac:dyDescent="0.25">
      <c r="A43" s="10" t="s">
        <v>228</v>
      </c>
      <c r="B43" s="15">
        <v>13</v>
      </c>
      <c r="C43" s="15">
        <v>20</v>
      </c>
      <c r="D43" s="15">
        <v>27</v>
      </c>
      <c r="E43" s="15">
        <v>47</v>
      </c>
      <c r="F43" s="15">
        <v>40</v>
      </c>
      <c r="G43" s="57">
        <v>1.4471780028943559E-2</v>
      </c>
      <c r="H43" s="57">
        <v>-0.14893617021276595</v>
      </c>
      <c r="J43" s="2"/>
      <c r="K43" s="2"/>
    </row>
    <row r="44" spans="1:11" x14ac:dyDescent="0.25">
      <c r="A44" s="12" t="s">
        <v>217</v>
      </c>
      <c r="B44" s="16">
        <v>19</v>
      </c>
      <c r="C44" s="16">
        <v>21</v>
      </c>
      <c r="D44" s="16">
        <v>19</v>
      </c>
      <c r="E44" s="16">
        <v>13</v>
      </c>
      <c r="F44" s="16">
        <v>27</v>
      </c>
      <c r="G44" s="58">
        <v>9.7684515195369023E-3</v>
      </c>
      <c r="H44" s="58">
        <v>1.0769230769230771</v>
      </c>
    </row>
    <row r="53" spans="1:11" x14ac:dyDescent="0.25">
      <c r="A53" t="s">
        <v>236</v>
      </c>
    </row>
    <row r="55" spans="1:11" x14ac:dyDescent="0.25">
      <c r="A55" s="117" t="s">
        <v>38</v>
      </c>
      <c r="B55" s="110" t="s">
        <v>2</v>
      </c>
      <c r="C55" s="110"/>
      <c r="D55" s="110"/>
      <c r="E55" s="110"/>
      <c r="F55" s="110"/>
      <c r="G55" s="110" t="s">
        <v>362</v>
      </c>
      <c r="H55" s="111" t="s">
        <v>363</v>
      </c>
    </row>
    <row r="56" spans="1:11" x14ac:dyDescent="0.25">
      <c r="A56" s="131"/>
      <c r="B56" s="3">
        <v>2016</v>
      </c>
      <c r="C56" s="3">
        <v>2017</v>
      </c>
      <c r="D56" s="3">
        <v>2018</v>
      </c>
      <c r="E56" s="3">
        <v>2019</v>
      </c>
      <c r="F56" s="3">
        <v>2020</v>
      </c>
      <c r="G56" s="110"/>
      <c r="H56" s="112"/>
    </row>
    <row r="57" spans="1:11" x14ac:dyDescent="0.25">
      <c r="A57" s="8" t="s">
        <v>213</v>
      </c>
      <c r="B57" s="14">
        <v>766</v>
      </c>
      <c r="C57" s="14">
        <v>931</v>
      </c>
      <c r="D57" s="14">
        <v>1004</v>
      </c>
      <c r="E57" s="14">
        <v>921</v>
      </c>
      <c r="F57" s="14">
        <v>847</v>
      </c>
      <c r="G57" s="56">
        <v>0.36289631533847472</v>
      </c>
      <c r="H57" s="56">
        <v>-8.0347448425624357E-2</v>
      </c>
      <c r="J57" s="2"/>
      <c r="K57" s="2"/>
    </row>
    <row r="58" spans="1:11" x14ac:dyDescent="0.25">
      <c r="A58" s="10" t="s">
        <v>223</v>
      </c>
      <c r="B58" s="15">
        <v>675</v>
      </c>
      <c r="C58" s="15">
        <v>676</v>
      </c>
      <c r="D58" s="15">
        <v>612</v>
      </c>
      <c r="E58" s="15">
        <v>619</v>
      </c>
      <c r="F58" s="15">
        <v>593</v>
      </c>
      <c r="G58" s="57">
        <v>0.25407026563838903</v>
      </c>
      <c r="H58" s="57">
        <v>-4.2003231017770593E-2</v>
      </c>
      <c r="J58" s="2"/>
      <c r="K58" s="2"/>
    </row>
    <row r="59" spans="1:11" x14ac:dyDescent="0.25">
      <c r="A59" s="10" t="s">
        <v>214</v>
      </c>
      <c r="B59" s="15">
        <v>217</v>
      </c>
      <c r="C59" s="15">
        <v>211</v>
      </c>
      <c r="D59" s="15">
        <v>248</v>
      </c>
      <c r="E59" s="15">
        <v>280</v>
      </c>
      <c r="F59" s="15">
        <v>249</v>
      </c>
      <c r="G59" s="57">
        <v>0.10668380462724936</v>
      </c>
      <c r="H59" s="57">
        <v>-0.11071428571428577</v>
      </c>
      <c r="J59" s="2"/>
      <c r="K59" s="2"/>
    </row>
    <row r="60" spans="1:11" x14ac:dyDescent="0.25">
      <c r="A60" s="10" t="s">
        <v>215</v>
      </c>
      <c r="B60" s="15">
        <v>83</v>
      </c>
      <c r="C60" s="15">
        <v>109</v>
      </c>
      <c r="D60" s="15">
        <v>185</v>
      </c>
      <c r="E60" s="15">
        <v>251</v>
      </c>
      <c r="F60" s="15">
        <v>206</v>
      </c>
      <c r="G60" s="57">
        <v>8.8260497000856891E-2</v>
      </c>
      <c r="H60" s="57">
        <v>-0.17928286852589637</v>
      </c>
      <c r="J60" s="2"/>
      <c r="K60" s="2"/>
    </row>
    <row r="61" spans="1:11" x14ac:dyDescent="0.25">
      <c r="A61" s="10" t="s">
        <v>228</v>
      </c>
      <c r="B61" s="15">
        <v>126</v>
      </c>
      <c r="C61" s="15">
        <v>123</v>
      </c>
      <c r="D61" s="15">
        <v>134</v>
      </c>
      <c r="E61" s="15">
        <v>150</v>
      </c>
      <c r="F61" s="15">
        <v>145</v>
      </c>
      <c r="G61" s="57">
        <v>6.2125107112253643E-2</v>
      </c>
      <c r="H61" s="57">
        <v>-3.3333333333333326E-2</v>
      </c>
      <c r="J61" s="2"/>
      <c r="K61" s="2"/>
    </row>
    <row r="62" spans="1:11" x14ac:dyDescent="0.25">
      <c r="A62" s="10" t="s">
        <v>216</v>
      </c>
      <c r="B62" s="15">
        <v>158</v>
      </c>
      <c r="C62" s="15">
        <v>147</v>
      </c>
      <c r="D62" s="15">
        <v>111</v>
      </c>
      <c r="E62" s="15">
        <v>136</v>
      </c>
      <c r="F62" s="15">
        <v>121</v>
      </c>
      <c r="G62" s="57">
        <v>5.1842330762639249E-2</v>
      </c>
      <c r="H62" s="57">
        <v>-0.11029411764705888</v>
      </c>
      <c r="J62" s="2"/>
      <c r="K62" s="2"/>
    </row>
    <row r="63" spans="1:11" x14ac:dyDescent="0.25">
      <c r="A63" s="12" t="s">
        <v>218</v>
      </c>
      <c r="B63" s="16">
        <v>49</v>
      </c>
      <c r="C63" s="16">
        <v>37</v>
      </c>
      <c r="D63" s="16">
        <v>48</v>
      </c>
      <c r="E63" s="16">
        <v>40</v>
      </c>
      <c r="F63" s="16">
        <v>59</v>
      </c>
      <c r="G63" s="58">
        <v>2.5278491859468722E-2</v>
      </c>
      <c r="H63" s="58">
        <v>0.47500000000000009</v>
      </c>
      <c r="J63" s="2"/>
      <c r="K63" s="2"/>
    </row>
    <row r="64" spans="1:11" x14ac:dyDescent="0.25">
      <c r="J64" s="2"/>
      <c r="K64" s="2"/>
    </row>
    <row r="68" spans="1:11" x14ac:dyDescent="0.25">
      <c r="A68" t="s">
        <v>237</v>
      </c>
    </row>
    <row r="70" spans="1:11" x14ac:dyDescent="0.25">
      <c r="A70" s="117" t="s">
        <v>38</v>
      </c>
      <c r="B70" s="110" t="s">
        <v>2</v>
      </c>
      <c r="C70" s="110"/>
      <c r="D70" s="110"/>
      <c r="E70" s="110"/>
      <c r="F70" s="110"/>
      <c r="G70" s="110" t="s">
        <v>362</v>
      </c>
      <c r="H70" s="111" t="s">
        <v>363</v>
      </c>
    </row>
    <row r="71" spans="1:11" x14ac:dyDescent="0.25">
      <c r="A71" s="131"/>
      <c r="B71" s="3">
        <v>2016</v>
      </c>
      <c r="C71" s="3">
        <v>2017</v>
      </c>
      <c r="D71" s="3">
        <v>2018</v>
      </c>
      <c r="E71" s="3">
        <v>2019</v>
      </c>
      <c r="F71" s="3">
        <v>2020</v>
      </c>
      <c r="G71" s="110"/>
      <c r="H71" s="112"/>
    </row>
    <row r="72" spans="1:11" x14ac:dyDescent="0.25">
      <c r="A72" s="8" t="s">
        <v>213</v>
      </c>
      <c r="B72" s="14">
        <v>835</v>
      </c>
      <c r="C72" s="14">
        <v>795</v>
      </c>
      <c r="D72" s="14">
        <v>929</v>
      </c>
      <c r="E72" s="14">
        <v>1102</v>
      </c>
      <c r="F72" s="14">
        <v>1106</v>
      </c>
      <c r="G72" s="56">
        <v>0.54779593858345721</v>
      </c>
      <c r="H72" s="56">
        <v>3.6297640653357721E-3</v>
      </c>
      <c r="J72" s="2"/>
      <c r="K72" s="2"/>
    </row>
    <row r="73" spans="1:11" x14ac:dyDescent="0.25">
      <c r="A73" s="10" t="s">
        <v>223</v>
      </c>
      <c r="B73" s="15">
        <v>224</v>
      </c>
      <c r="C73" s="15">
        <v>187</v>
      </c>
      <c r="D73" s="15">
        <v>211</v>
      </c>
      <c r="E73" s="15">
        <v>280</v>
      </c>
      <c r="F73" s="15">
        <v>260</v>
      </c>
      <c r="G73" s="57">
        <v>0.12877662209014362</v>
      </c>
      <c r="H73" s="57">
        <v>-7.1428571428571397E-2</v>
      </c>
      <c r="J73" s="2"/>
      <c r="K73" s="2"/>
    </row>
    <row r="74" spans="1:11" x14ac:dyDescent="0.25">
      <c r="A74" s="10" t="s">
        <v>214</v>
      </c>
      <c r="B74" s="15">
        <v>200</v>
      </c>
      <c r="C74" s="15">
        <v>171</v>
      </c>
      <c r="D74" s="15">
        <v>217</v>
      </c>
      <c r="E74" s="15">
        <v>218</v>
      </c>
      <c r="F74" s="15">
        <v>248</v>
      </c>
      <c r="G74" s="57">
        <v>0.12283308568598315</v>
      </c>
      <c r="H74" s="57">
        <v>0.13761467889908263</v>
      </c>
      <c r="J74" s="2"/>
      <c r="K74" s="2"/>
    </row>
    <row r="75" spans="1:11" x14ac:dyDescent="0.25">
      <c r="A75" s="10" t="s">
        <v>215</v>
      </c>
      <c r="B75" s="15">
        <v>108</v>
      </c>
      <c r="C75" s="15">
        <v>99</v>
      </c>
      <c r="D75" s="15">
        <v>171</v>
      </c>
      <c r="E75" s="15">
        <v>294</v>
      </c>
      <c r="F75" s="15">
        <v>129</v>
      </c>
      <c r="G75" s="57">
        <v>6.3893016344725106E-2</v>
      </c>
      <c r="H75" s="57">
        <v>-0.56122448979591844</v>
      </c>
      <c r="J75" s="2"/>
      <c r="K75" s="2"/>
    </row>
    <row r="76" spans="1:11" x14ac:dyDescent="0.25">
      <c r="A76" s="10" t="s">
        <v>216</v>
      </c>
      <c r="B76" s="15">
        <v>64</v>
      </c>
      <c r="C76" s="15">
        <v>74</v>
      </c>
      <c r="D76" s="15">
        <v>87</v>
      </c>
      <c r="E76" s="15">
        <v>83</v>
      </c>
      <c r="F76" s="15">
        <v>79</v>
      </c>
      <c r="G76" s="57">
        <v>3.9128281327389797E-2</v>
      </c>
      <c r="H76" s="57">
        <v>-4.8192771084337394E-2</v>
      </c>
      <c r="J76" s="2"/>
      <c r="K76" s="2"/>
    </row>
    <row r="77" spans="1:11" x14ac:dyDescent="0.25">
      <c r="A77" s="10" t="s">
        <v>229</v>
      </c>
      <c r="B77" s="15">
        <v>12</v>
      </c>
      <c r="C77" s="15">
        <v>13</v>
      </c>
      <c r="D77" s="15">
        <v>17</v>
      </c>
      <c r="E77" s="15">
        <v>40</v>
      </c>
      <c r="F77" s="15">
        <v>54</v>
      </c>
      <c r="G77" s="57">
        <v>2.6745913818722138E-2</v>
      </c>
      <c r="H77" s="57">
        <v>0.35000000000000009</v>
      </c>
      <c r="J77" s="2"/>
      <c r="K77" s="2"/>
    </row>
    <row r="78" spans="1:11" x14ac:dyDescent="0.25">
      <c r="A78" s="10" t="s">
        <v>218</v>
      </c>
      <c r="B78" s="15">
        <v>9</v>
      </c>
      <c r="C78" s="15">
        <v>14</v>
      </c>
      <c r="D78" s="15">
        <v>16</v>
      </c>
      <c r="E78" s="15">
        <v>29</v>
      </c>
      <c r="F78" s="15">
        <v>37</v>
      </c>
      <c r="G78" s="57">
        <v>1.8325903912828134E-2</v>
      </c>
      <c r="H78" s="57">
        <v>0.27586206896551735</v>
      </c>
      <c r="J78" s="2"/>
      <c r="K78" s="2"/>
    </row>
    <row r="79" spans="1:11" x14ac:dyDescent="0.25">
      <c r="A79" s="12" t="s">
        <v>233</v>
      </c>
      <c r="B79" s="16">
        <v>4</v>
      </c>
      <c r="C79" s="16">
        <v>7</v>
      </c>
      <c r="D79" s="16">
        <v>13</v>
      </c>
      <c r="E79" s="16">
        <v>12</v>
      </c>
      <c r="F79" s="16">
        <v>22</v>
      </c>
      <c r="G79" s="58">
        <v>1.0896483407627538E-2</v>
      </c>
      <c r="H79" s="58">
        <v>0.83333333333333326</v>
      </c>
      <c r="J79" s="2"/>
      <c r="K79" s="2"/>
    </row>
    <row r="80" spans="1:11" x14ac:dyDescent="0.25">
      <c r="J80" s="2"/>
    </row>
    <row r="81" spans="1:11" x14ac:dyDescent="0.25">
      <c r="J81" s="2"/>
    </row>
    <row r="82" spans="1:11" x14ac:dyDescent="0.25">
      <c r="A82" t="s">
        <v>239</v>
      </c>
    </row>
    <row r="84" spans="1:11" x14ac:dyDescent="0.25">
      <c r="A84" s="117" t="s">
        <v>38</v>
      </c>
      <c r="B84" s="110" t="s">
        <v>2</v>
      </c>
      <c r="C84" s="110"/>
      <c r="D84" s="110"/>
      <c r="E84" s="110"/>
      <c r="F84" s="110"/>
      <c r="G84" s="110" t="s">
        <v>362</v>
      </c>
      <c r="H84" s="111" t="s">
        <v>363</v>
      </c>
    </row>
    <row r="85" spans="1:11" x14ac:dyDescent="0.25">
      <c r="A85" s="131"/>
      <c r="B85" s="3">
        <v>2016</v>
      </c>
      <c r="C85" s="3">
        <v>2017</v>
      </c>
      <c r="D85" s="3">
        <v>2018</v>
      </c>
      <c r="E85" s="3">
        <v>2019</v>
      </c>
      <c r="F85" s="3">
        <v>2020</v>
      </c>
      <c r="G85" s="110"/>
      <c r="H85" s="112"/>
    </row>
    <row r="86" spans="1:11" x14ac:dyDescent="0.25">
      <c r="A86" s="8" t="s">
        <v>213</v>
      </c>
      <c r="B86" s="14">
        <v>455</v>
      </c>
      <c r="C86" s="14">
        <v>584</v>
      </c>
      <c r="D86" s="14">
        <v>617</v>
      </c>
      <c r="E86" s="14">
        <v>577</v>
      </c>
      <c r="F86" s="14">
        <v>509</v>
      </c>
      <c r="G86" s="56">
        <v>0.36671469740634005</v>
      </c>
      <c r="H86" s="56">
        <v>-0.11785095320623917</v>
      </c>
      <c r="J86" s="2"/>
      <c r="K86" s="2"/>
    </row>
    <row r="87" spans="1:11" x14ac:dyDescent="0.25">
      <c r="A87" s="10" t="s">
        <v>214</v>
      </c>
      <c r="B87" s="15">
        <v>384</v>
      </c>
      <c r="C87" s="15">
        <v>431</v>
      </c>
      <c r="D87" s="15">
        <v>717</v>
      </c>
      <c r="E87" s="15">
        <v>444</v>
      </c>
      <c r="F87" s="15">
        <v>500</v>
      </c>
      <c r="G87" s="57">
        <v>0.36023054755043227</v>
      </c>
      <c r="H87" s="57">
        <v>0.12612612612612617</v>
      </c>
      <c r="J87" s="2"/>
      <c r="K87" s="2"/>
    </row>
    <row r="88" spans="1:11" x14ac:dyDescent="0.25">
      <c r="A88" s="10" t="s">
        <v>215</v>
      </c>
      <c r="B88" s="15">
        <v>52</v>
      </c>
      <c r="C88" s="15">
        <v>277</v>
      </c>
      <c r="D88" s="15">
        <v>319</v>
      </c>
      <c r="E88" s="15">
        <v>295</v>
      </c>
      <c r="F88" s="15">
        <v>94</v>
      </c>
      <c r="G88" s="57">
        <v>6.7723342939481262E-2</v>
      </c>
      <c r="H88" s="57">
        <v>-0.68135593220338986</v>
      </c>
      <c r="J88" s="2"/>
      <c r="K88" s="2"/>
    </row>
    <row r="89" spans="1:11" x14ac:dyDescent="0.25">
      <c r="A89" s="10" t="s">
        <v>229</v>
      </c>
      <c r="B89" s="15">
        <v>22</v>
      </c>
      <c r="C89" s="15">
        <v>33</v>
      </c>
      <c r="D89" s="15">
        <v>50</v>
      </c>
      <c r="E89" s="15">
        <v>107</v>
      </c>
      <c r="F89" s="15">
        <v>85</v>
      </c>
      <c r="G89" s="57">
        <v>6.1239193083573486E-2</v>
      </c>
      <c r="H89" s="57">
        <v>-0.20560747663551404</v>
      </c>
      <c r="J89" s="2"/>
      <c r="K89" s="2"/>
    </row>
    <row r="90" spans="1:11" x14ac:dyDescent="0.25">
      <c r="A90" s="10" t="s">
        <v>223</v>
      </c>
      <c r="B90" s="15">
        <v>83</v>
      </c>
      <c r="C90" s="15">
        <v>115</v>
      </c>
      <c r="D90" s="15">
        <v>123</v>
      </c>
      <c r="E90" s="15">
        <v>93</v>
      </c>
      <c r="F90" s="15">
        <v>59</v>
      </c>
      <c r="G90" s="57">
        <v>4.2507204610951012E-2</v>
      </c>
      <c r="H90" s="57">
        <v>-0.36559139784946237</v>
      </c>
      <c r="J90" s="2"/>
      <c r="K90" s="2"/>
    </row>
    <row r="91" spans="1:11" x14ac:dyDescent="0.25">
      <c r="A91" s="10" t="s">
        <v>216</v>
      </c>
      <c r="B91" s="15">
        <v>28</v>
      </c>
      <c r="C91" s="15">
        <v>17</v>
      </c>
      <c r="D91" s="15">
        <v>28</v>
      </c>
      <c r="E91" s="15">
        <v>28</v>
      </c>
      <c r="F91" s="15">
        <v>55</v>
      </c>
      <c r="G91" s="57">
        <v>3.9625360230547552E-2</v>
      </c>
      <c r="H91" s="57">
        <v>0.96428571428571419</v>
      </c>
      <c r="J91" s="2"/>
      <c r="K91" s="2"/>
    </row>
    <row r="92" spans="1:11" x14ac:dyDescent="0.25">
      <c r="A92" s="10" t="s">
        <v>238</v>
      </c>
      <c r="B92" s="15">
        <v>18</v>
      </c>
      <c r="C92" s="15">
        <v>18</v>
      </c>
      <c r="D92" s="15">
        <v>23</v>
      </c>
      <c r="E92" s="15">
        <v>26</v>
      </c>
      <c r="F92" s="15">
        <v>27</v>
      </c>
      <c r="G92" s="57">
        <v>1.9452449567723344E-2</v>
      </c>
      <c r="H92" s="57">
        <v>3.8461538461538547E-2</v>
      </c>
      <c r="J92" s="2"/>
      <c r="K92" s="2"/>
    </row>
    <row r="93" spans="1:11" x14ac:dyDescent="0.25">
      <c r="A93" s="10" t="s">
        <v>217</v>
      </c>
      <c r="B93" s="15">
        <v>20</v>
      </c>
      <c r="C93" s="15">
        <v>95</v>
      </c>
      <c r="D93" s="15">
        <v>126</v>
      </c>
      <c r="E93" s="15">
        <v>48</v>
      </c>
      <c r="F93" s="15">
        <v>21</v>
      </c>
      <c r="G93" s="57">
        <v>1.5129682997118156E-2</v>
      </c>
      <c r="H93" s="57">
        <v>-0.5625</v>
      </c>
      <c r="J93" s="2"/>
      <c r="K93" s="2"/>
    </row>
    <row r="94" spans="1:11" x14ac:dyDescent="0.25">
      <c r="A94" s="12" t="s">
        <v>366</v>
      </c>
      <c r="B94" s="16">
        <v>6</v>
      </c>
      <c r="C94" s="16">
        <v>6</v>
      </c>
      <c r="D94" s="16">
        <v>9</v>
      </c>
      <c r="E94" s="16">
        <v>16</v>
      </c>
      <c r="F94" s="16">
        <v>17</v>
      </c>
      <c r="G94" s="58">
        <v>1.2247838616714697E-2</v>
      </c>
      <c r="H94" s="58">
        <v>6.25E-2</v>
      </c>
      <c r="J94" s="2"/>
    </row>
    <row r="95" spans="1:11" x14ac:dyDescent="0.25">
      <c r="J95" s="2"/>
    </row>
    <row r="97" spans="1:1" x14ac:dyDescent="0.25">
      <c r="A97" t="s">
        <v>40</v>
      </c>
    </row>
    <row r="98" spans="1:1" x14ac:dyDescent="0.25">
      <c r="A98" t="s">
        <v>43</v>
      </c>
    </row>
    <row r="99" spans="1:1" x14ac:dyDescent="0.25">
      <c r="A99" t="s">
        <v>355</v>
      </c>
    </row>
  </sheetData>
  <mergeCells count="24">
    <mergeCell ref="A70:A71"/>
    <mergeCell ref="B70:F70"/>
    <mergeCell ref="G70:G71"/>
    <mergeCell ref="H70:H71"/>
    <mergeCell ref="A84:A85"/>
    <mergeCell ref="B84:F84"/>
    <mergeCell ref="G84:G85"/>
    <mergeCell ref="H84:H85"/>
    <mergeCell ref="A34:A35"/>
    <mergeCell ref="B34:F34"/>
    <mergeCell ref="G34:G35"/>
    <mergeCell ref="H34:H35"/>
    <mergeCell ref="A55:A56"/>
    <mergeCell ref="B55:F55"/>
    <mergeCell ref="G55:G56"/>
    <mergeCell ref="H55:H56"/>
    <mergeCell ref="G5:G6"/>
    <mergeCell ref="H5:H6"/>
    <mergeCell ref="B5:F5"/>
    <mergeCell ref="A5:A6"/>
    <mergeCell ref="A18:A19"/>
    <mergeCell ref="B18:F18"/>
    <mergeCell ref="G18:G19"/>
    <mergeCell ref="H18:H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workbookViewId="0"/>
  </sheetViews>
  <sheetFormatPr defaultRowHeight="16.5" x14ac:dyDescent="0.25"/>
  <cols>
    <col min="1" max="6" width="10.625" customWidth="1"/>
    <col min="7" max="8" width="15.625" customWidth="1"/>
  </cols>
  <sheetData>
    <row r="1" spans="1:8" x14ac:dyDescent="0.25">
      <c r="A1" t="s">
        <v>368</v>
      </c>
    </row>
    <row r="3" spans="1:8" x14ac:dyDescent="0.25">
      <c r="A3" t="s">
        <v>232</v>
      </c>
    </row>
    <row r="5" spans="1:8" x14ac:dyDescent="0.25">
      <c r="A5" s="117" t="s">
        <v>38</v>
      </c>
      <c r="B5" s="110" t="s">
        <v>72</v>
      </c>
      <c r="C5" s="110"/>
      <c r="D5" s="110"/>
      <c r="E5" s="110"/>
      <c r="F5" s="110"/>
      <c r="G5" s="110" t="s">
        <v>362</v>
      </c>
      <c r="H5" s="111" t="s">
        <v>363</v>
      </c>
    </row>
    <row r="6" spans="1:8" x14ac:dyDescent="0.25">
      <c r="A6" s="131"/>
      <c r="B6" s="3">
        <v>2016</v>
      </c>
      <c r="C6" s="3">
        <v>2017</v>
      </c>
      <c r="D6" s="3">
        <v>2018</v>
      </c>
      <c r="E6" s="3">
        <v>2019</v>
      </c>
      <c r="F6" s="3">
        <v>2020</v>
      </c>
      <c r="G6" s="110"/>
      <c r="H6" s="112"/>
    </row>
    <row r="7" spans="1:8" x14ac:dyDescent="0.25">
      <c r="A7" s="8" t="s">
        <v>215</v>
      </c>
      <c r="B7" s="14">
        <v>1054</v>
      </c>
      <c r="C7" s="14">
        <v>1057</v>
      </c>
      <c r="D7" s="14">
        <v>1426</v>
      </c>
      <c r="E7" s="14">
        <v>2060</v>
      </c>
      <c r="F7" s="14">
        <v>2826</v>
      </c>
      <c r="G7" s="56">
        <v>0.31896162528216704</v>
      </c>
      <c r="H7" s="56">
        <v>0.37184466019417473</v>
      </c>
    </row>
    <row r="8" spans="1:8" x14ac:dyDescent="0.25">
      <c r="A8" s="10" t="s">
        <v>223</v>
      </c>
      <c r="B8" s="15">
        <v>2268</v>
      </c>
      <c r="C8" s="15">
        <v>2126</v>
      </c>
      <c r="D8" s="15">
        <v>2237</v>
      </c>
      <c r="E8" s="15">
        <v>2397</v>
      </c>
      <c r="F8" s="15">
        <v>2679</v>
      </c>
      <c r="G8" s="57">
        <v>0.30237020316027086</v>
      </c>
      <c r="H8" s="57">
        <v>0.11764705882352944</v>
      </c>
    </row>
    <row r="9" spans="1:8" x14ac:dyDescent="0.25">
      <c r="A9" s="10" t="s">
        <v>214</v>
      </c>
      <c r="B9" s="15">
        <v>1531</v>
      </c>
      <c r="C9" s="15">
        <v>1691</v>
      </c>
      <c r="D9" s="15">
        <v>1916</v>
      </c>
      <c r="E9" s="15">
        <v>1893</v>
      </c>
      <c r="F9" s="15">
        <v>1424</v>
      </c>
      <c r="G9" s="57">
        <v>0.16072234762979684</v>
      </c>
      <c r="H9" s="57">
        <v>-0.24775488642366617</v>
      </c>
    </row>
    <row r="10" spans="1:8" x14ac:dyDescent="0.25">
      <c r="A10" s="10" t="s">
        <v>216</v>
      </c>
      <c r="B10" s="15">
        <v>583</v>
      </c>
      <c r="C10" s="15">
        <v>530</v>
      </c>
      <c r="D10" s="15">
        <v>512</v>
      </c>
      <c r="E10" s="15">
        <v>676</v>
      </c>
      <c r="F10" s="15">
        <v>921</v>
      </c>
      <c r="G10" s="57">
        <v>0.10395033860045147</v>
      </c>
      <c r="H10" s="57">
        <v>0.36242603550295849</v>
      </c>
    </row>
    <row r="11" spans="1:8" x14ac:dyDescent="0.25">
      <c r="A11" s="10" t="s">
        <v>218</v>
      </c>
      <c r="B11" s="15">
        <v>498</v>
      </c>
      <c r="C11" s="15">
        <v>468</v>
      </c>
      <c r="D11" s="15">
        <v>467</v>
      </c>
      <c r="E11" s="15">
        <v>380</v>
      </c>
      <c r="F11" s="15">
        <v>408</v>
      </c>
      <c r="G11" s="57">
        <v>4.6049661399548532E-2</v>
      </c>
      <c r="H11" s="57">
        <v>7.3684210526315796E-2</v>
      </c>
    </row>
    <row r="12" spans="1:8" x14ac:dyDescent="0.25">
      <c r="A12" s="12" t="s">
        <v>231</v>
      </c>
      <c r="B12" s="16">
        <v>120</v>
      </c>
      <c r="C12" s="16">
        <v>149</v>
      </c>
      <c r="D12" s="16">
        <v>143</v>
      </c>
      <c r="E12" s="16">
        <v>135</v>
      </c>
      <c r="F12" s="16">
        <v>146</v>
      </c>
      <c r="G12" s="58">
        <v>1.6478555304740405E-2</v>
      </c>
      <c r="H12" s="58">
        <v>8.1481481481481488E-2</v>
      </c>
    </row>
    <row r="18" spans="1:20" x14ac:dyDescent="0.25">
      <c r="A18" t="s">
        <v>234</v>
      </c>
    </row>
    <row r="20" spans="1:20" x14ac:dyDescent="0.25">
      <c r="A20" s="117" t="s">
        <v>38</v>
      </c>
      <c r="B20" s="110" t="s">
        <v>72</v>
      </c>
      <c r="C20" s="110"/>
      <c r="D20" s="110"/>
      <c r="E20" s="110"/>
      <c r="F20" s="110"/>
      <c r="G20" s="110" t="s">
        <v>362</v>
      </c>
      <c r="H20" s="111" t="s">
        <v>363</v>
      </c>
    </row>
    <row r="21" spans="1:20" x14ac:dyDescent="0.25">
      <c r="A21" s="131"/>
      <c r="B21" s="3">
        <v>2016</v>
      </c>
      <c r="C21" s="3">
        <v>2017</v>
      </c>
      <c r="D21" s="3">
        <v>2018</v>
      </c>
      <c r="E21" s="3">
        <v>2019</v>
      </c>
      <c r="F21" s="3">
        <v>2020</v>
      </c>
      <c r="G21" s="110"/>
      <c r="H21" s="112"/>
    </row>
    <row r="22" spans="1:20" x14ac:dyDescent="0.25">
      <c r="A22" s="8" t="s">
        <v>215</v>
      </c>
      <c r="B22" s="14">
        <v>3699</v>
      </c>
      <c r="C22" s="14">
        <v>5734</v>
      </c>
      <c r="D22" s="14">
        <v>6003</v>
      </c>
      <c r="E22" s="14">
        <v>7158</v>
      </c>
      <c r="F22" s="14">
        <v>8537</v>
      </c>
      <c r="G22" s="56">
        <v>0.35075393401536631</v>
      </c>
      <c r="H22" s="56">
        <v>0.192651578653255</v>
      </c>
    </row>
    <row r="23" spans="1:20" x14ac:dyDescent="0.25">
      <c r="A23" s="10" t="s">
        <v>214</v>
      </c>
      <c r="B23" s="15">
        <v>6833</v>
      </c>
      <c r="C23" s="15">
        <v>6841</v>
      </c>
      <c r="D23" s="15">
        <v>6350</v>
      </c>
      <c r="E23" s="15">
        <v>6733</v>
      </c>
      <c r="F23" s="15">
        <v>7053</v>
      </c>
      <c r="G23" s="57">
        <v>0.28978183162825094</v>
      </c>
      <c r="H23" s="57">
        <v>4.7527105302242578E-2</v>
      </c>
      <c r="N23" s="1"/>
      <c r="O23" s="1"/>
      <c r="P23" s="1"/>
      <c r="Q23" s="1"/>
      <c r="R23" s="1"/>
      <c r="S23" s="2"/>
      <c r="T23" s="2"/>
    </row>
    <row r="24" spans="1:20" x14ac:dyDescent="0.25">
      <c r="A24" s="10" t="s">
        <v>223</v>
      </c>
      <c r="B24" s="15">
        <v>2568</v>
      </c>
      <c r="C24" s="15">
        <v>2377</v>
      </c>
      <c r="D24" s="15">
        <v>2582</v>
      </c>
      <c r="E24" s="15">
        <v>2847</v>
      </c>
      <c r="F24" s="15">
        <v>3350</v>
      </c>
      <c r="G24" s="57">
        <v>0.13763917991700564</v>
      </c>
      <c r="H24" s="57">
        <v>0.17667720407446441</v>
      </c>
      <c r="N24" s="1"/>
      <c r="O24" s="1"/>
      <c r="P24" s="1"/>
      <c r="Q24" s="1"/>
      <c r="R24" s="1"/>
      <c r="S24" s="2"/>
      <c r="T24" s="2"/>
    </row>
    <row r="25" spans="1:20" x14ac:dyDescent="0.25">
      <c r="A25" s="10" t="s">
        <v>216</v>
      </c>
      <c r="B25" s="15">
        <v>1054</v>
      </c>
      <c r="C25" s="15">
        <v>1066</v>
      </c>
      <c r="D25" s="15">
        <v>1130</v>
      </c>
      <c r="E25" s="15">
        <v>1231</v>
      </c>
      <c r="F25" s="15">
        <v>1603</v>
      </c>
      <c r="G25" s="57">
        <v>6.5861374748346274E-2</v>
      </c>
      <c r="H25" s="57">
        <v>0.30219333874898457</v>
      </c>
      <c r="N25" s="1"/>
      <c r="O25" s="1"/>
      <c r="P25" s="1"/>
      <c r="Q25" s="1"/>
      <c r="R25" s="1"/>
      <c r="S25" s="2"/>
      <c r="T25" s="2"/>
    </row>
    <row r="26" spans="1:20" x14ac:dyDescent="0.25">
      <c r="A26" s="10" t="s">
        <v>218</v>
      </c>
      <c r="B26" s="15">
        <v>505</v>
      </c>
      <c r="C26" s="15">
        <v>506</v>
      </c>
      <c r="D26" s="15">
        <v>570</v>
      </c>
      <c r="E26" s="15">
        <v>639</v>
      </c>
      <c r="F26" s="15">
        <v>789</v>
      </c>
      <c r="G26" s="57">
        <v>3.2417108344632073E-2</v>
      </c>
      <c r="H26" s="57">
        <v>0.23474178403755874</v>
      </c>
      <c r="N26" s="1"/>
      <c r="O26" s="1"/>
      <c r="P26" s="1"/>
      <c r="Q26" s="1"/>
      <c r="R26" s="1"/>
      <c r="S26" s="2"/>
      <c r="T26" s="2"/>
    </row>
    <row r="27" spans="1:20" x14ac:dyDescent="0.25">
      <c r="A27" s="10" t="s">
        <v>230</v>
      </c>
      <c r="B27" s="15">
        <v>320</v>
      </c>
      <c r="C27" s="15">
        <v>378</v>
      </c>
      <c r="D27" s="15">
        <v>392</v>
      </c>
      <c r="E27" s="15">
        <v>518</v>
      </c>
      <c r="F27" s="15">
        <v>458</v>
      </c>
      <c r="G27" s="57">
        <v>1.8817535642384649E-2</v>
      </c>
      <c r="H27" s="57">
        <v>-0.11583011583011582</v>
      </c>
      <c r="N27" s="1"/>
      <c r="O27" s="1"/>
      <c r="P27" s="1"/>
      <c r="Q27" s="1"/>
      <c r="R27" s="1"/>
      <c r="S27" s="2"/>
      <c r="T27" s="2"/>
    </row>
    <row r="28" spans="1:20" x14ac:dyDescent="0.25">
      <c r="A28" s="12" t="s">
        <v>231</v>
      </c>
      <c r="B28" s="16">
        <v>390</v>
      </c>
      <c r="C28" s="16">
        <v>360</v>
      </c>
      <c r="D28" s="16">
        <v>338</v>
      </c>
      <c r="E28" s="16">
        <v>329</v>
      </c>
      <c r="F28" s="16">
        <v>390</v>
      </c>
      <c r="G28" s="58">
        <v>1.6023665721681252E-2</v>
      </c>
      <c r="H28" s="58">
        <v>0.18541033434650456</v>
      </c>
      <c r="N28" s="1"/>
      <c r="O28" s="1"/>
      <c r="P28" s="1"/>
      <c r="Q28" s="1"/>
      <c r="R28" s="1"/>
      <c r="S28" s="2"/>
      <c r="T28" s="2"/>
    </row>
    <row r="29" spans="1:20" x14ac:dyDescent="0.25">
      <c r="N29" s="1"/>
      <c r="O29" s="1"/>
      <c r="P29" s="1"/>
      <c r="Q29" s="1"/>
      <c r="R29" s="1"/>
      <c r="S29" s="2"/>
      <c r="T29" s="2"/>
    </row>
    <row r="30" spans="1:20" x14ac:dyDescent="0.25">
      <c r="N30" s="1"/>
      <c r="O30" s="1"/>
      <c r="P30" s="1"/>
      <c r="Q30" s="1"/>
      <c r="R30" s="1"/>
      <c r="S30" s="2"/>
      <c r="T30" s="2"/>
    </row>
    <row r="31" spans="1:20" x14ac:dyDescent="0.25">
      <c r="N31" s="1"/>
      <c r="O31" s="1"/>
      <c r="P31" s="1"/>
      <c r="Q31" s="1"/>
      <c r="R31" s="1"/>
      <c r="S31" s="2"/>
      <c r="T31" s="2"/>
    </row>
    <row r="32" spans="1:20" x14ac:dyDescent="0.25">
      <c r="N32" s="1"/>
      <c r="O32" s="1"/>
      <c r="P32" s="1"/>
      <c r="Q32" s="1"/>
      <c r="R32" s="1"/>
      <c r="S32" s="2"/>
      <c r="T32" s="2"/>
    </row>
    <row r="33" spans="1:20" x14ac:dyDescent="0.25">
      <c r="A33" t="s">
        <v>235</v>
      </c>
      <c r="N33" s="1"/>
      <c r="O33" s="1"/>
      <c r="P33" s="1"/>
      <c r="Q33" s="1"/>
      <c r="R33" s="1"/>
    </row>
    <row r="35" spans="1:20" x14ac:dyDescent="0.25">
      <c r="A35" s="117" t="s">
        <v>38</v>
      </c>
      <c r="B35" s="110" t="s">
        <v>72</v>
      </c>
      <c r="C35" s="110"/>
      <c r="D35" s="110"/>
      <c r="E35" s="110"/>
      <c r="F35" s="110"/>
      <c r="G35" s="110" t="s">
        <v>362</v>
      </c>
      <c r="H35" s="111" t="s">
        <v>363</v>
      </c>
    </row>
    <row r="36" spans="1:20" x14ac:dyDescent="0.25">
      <c r="A36" s="131"/>
      <c r="B36" s="3">
        <v>2016</v>
      </c>
      <c r="C36" s="3">
        <v>2017</v>
      </c>
      <c r="D36" s="3">
        <v>2018</v>
      </c>
      <c r="E36" s="3">
        <v>2019</v>
      </c>
      <c r="F36" s="3">
        <v>2020</v>
      </c>
      <c r="G36" s="110"/>
      <c r="H36" s="112"/>
      <c r="T36" s="2"/>
    </row>
    <row r="37" spans="1:20" x14ac:dyDescent="0.25">
      <c r="A37" s="8" t="s">
        <v>223</v>
      </c>
      <c r="B37" s="14">
        <v>4735</v>
      </c>
      <c r="C37" s="14">
        <v>4913</v>
      </c>
      <c r="D37" s="14">
        <v>5185</v>
      </c>
      <c r="E37" s="14">
        <v>5579</v>
      </c>
      <c r="F37" s="14">
        <v>5291</v>
      </c>
      <c r="G37" s="56">
        <v>0.30464071856287422</v>
      </c>
      <c r="H37" s="56">
        <v>-5.1622154507976359E-2</v>
      </c>
      <c r="T37" s="2"/>
    </row>
    <row r="38" spans="1:20" x14ac:dyDescent="0.25">
      <c r="A38" s="10" t="s">
        <v>215</v>
      </c>
      <c r="B38" s="15">
        <v>1900</v>
      </c>
      <c r="C38" s="15">
        <v>2328</v>
      </c>
      <c r="D38" s="15">
        <v>2972</v>
      </c>
      <c r="E38" s="15">
        <v>3031</v>
      </c>
      <c r="F38" s="15">
        <v>3499</v>
      </c>
      <c r="G38" s="57">
        <v>0.20146245969599264</v>
      </c>
      <c r="H38" s="57">
        <v>0.15440448696799747</v>
      </c>
      <c r="T38" s="2"/>
    </row>
    <row r="39" spans="1:20" x14ac:dyDescent="0.25">
      <c r="A39" s="10" t="s">
        <v>214</v>
      </c>
      <c r="B39" s="15">
        <v>2382</v>
      </c>
      <c r="C39" s="15">
        <v>2391</v>
      </c>
      <c r="D39" s="15">
        <v>2340</v>
      </c>
      <c r="E39" s="15">
        <v>2174</v>
      </c>
      <c r="F39" s="15">
        <v>2208</v>
      </c>
      <c r="G39" s="57">
        <v>0.12713035467526485</v>
      </c>
      <c r="H39" s="57">
        <v>1.5639374425022945E-2</v>
      </c>
      <c r="T39" s="2"/>
    </row>
    <row r="40" spans="1:20" x14ac:dyDescent="0.25">
      <c r="A40" s="10" t="s">
        <v>218</v>
      </c>
      <c r="B40" s="15">
        <v>1594</v>
      </c>
      <c r="C40" s="15">
        <v>1660</v>
      </c>
      <c r="D40" s="15">
        <v>1877</v>
      </c>
      <c r="E40" s="15">
        <v>1996</v>
      </c>
      <c r="F40" s="15">
        <v>1910</v>
      </c>
      <c r="G40" s="57">
        <v>0.10997236296637494</v>
      </c>
      <c r="H40" s="57">
        <v>-4.3086172344689366E-2</v>
      </c>
      <c r="T40" s="2"/>
    </row>
    <row r="41" spans="1:20" x14ac:dyDescent="0.25">
      <c r="A41" s="10" t="s">
        <v>216</v>
      </c>
      <c r="B41" s="15">
        <v>1108</v>
      </c>
      <c r="C41" s="15">
        <v>1232</v>
      </c>
      <c r="D41" s="15">
        <v>1439</v>
      </c>
      <c r="E41" s="15">
        <v>1554</v>
      </c>
      <c r="F41" s="15">
        <v>1563</v>
      </c>
      <c r="G41" s="57">
        <v>8.9993090741593729E-2</v>
      </c>
      <c r="H41" s="57">
        <v>5.791505791505891E-3</v>
      </c>
      <c r="T41" s="2"/>
    </row>
    <row r="42" spans="1:20" x14ac:dyDescent="0.25">
      <c r="A42" s="10" t="s">
        <v>231</v>
      </c>
      <c r="B42" s="15">
        <v>477</v>
      </c>
      <c r="C42" s="15">
        <v>467</v>
      </c>
      <c r="D42" s="15">
        <v>454</v>
      </c>
      <c r="E42" s="15">
        <v>479</v>
      </c>
      <c r="F42" s="15">
        <v>487</v>
      </c>
      <c r="G42" s="57">
        <v>2.8040073698756333E-2</v>
      </c>
      <c r="H42" s="57">
        <v>1.6701461377870652E-2</v>
      </c>
      <c r="T42" s="2"/>
    </row>
    <row r="43" spans="1:20" x14ac:dyDescent="0.25">
      <c r="A43" s="10" t="s">
        <v>228</v>
      </c>
      <c r="B43" s="15">
        <v>328</v>
      </c>
      <c r="C43" s="15">
        <v>309</v>
      </c>
      <c r="D43" s="15">
        <v>309</v>
      </c>
      <c r="E43" s="15">
        <v>313</v>
      </c>
      <c r="F43" s="15">
        <v>327</v>
      </c>
      <c r="G43" s="57">
        <v>1.8827729157070476E-2</v>
      </c>
      <c r="H43" s="57">
        <v>4.4728434504792247E-2</v>
      </c>
      <c r="T43" s="2"/>
    </row>
    <row r="44" spans="1:20" x14ac:dyDescent="0.25">
      <c r="A44" s="10" t="s">
        <v>240</v>
      </c>
      <c r="B44" s="15">
        <v>335</v>
      </c>
      <c r="C44" s="15">
        <v>329</v>
      </c>
      <c r="D44" s="15">
        <v>369</v>
      </c>
      <c r="E44" s="15">
        <v>312</v>
      </c>
      <c r="F44" s="15">
        <v>325</v>
      </c>
      <c r="G44" s="57">
        <v>1.87125748502994E-2</v>
      </c>
      <c r="H44" s="57">
        <v>4.1666666666666741E-2</v>
      </c>
      <c r="T44" s="2"/>
    </row>
    <row r="45" spans="1:20" x14ac:dyDescent="0.25">
      <c r="A45" s="10" t="s">
        <v>230</v>
      </c>
      <c r="B45" s="15">
        <v>292</v>
      </c>
      <c r="C45" s="15">
        <v>297</v>
      </c>
      <c r="D45" s="15">
        <v>287</v>
      </c>
      <c r="E45" s="15">
        <v>302</v>
      </c>
      <c r="F45" s="15">
        <v>286</v>
      </c>
      <c r="G45" s="57">
        <v>1.6467065868263474E-2</v>
      </c>
      <c r="H45" s="57">
        <v>-5.2980132450331174E-2</v>
      </c>
      <c r="T45" s="2"/>
    </row>
    <row r="46" spans="1:20" x14ac:dyDescent="0.25">
      <c r="A46" s="12" t="s">
        <v>365</v>
      </c>
      <c r="B46" s="16">
        <v>169</v>
      </c>
      <c r="C46" s="16">
        <v>134</v>
      </c>
      <c r="D46" s="16">
        <v>154</v>
      </c>
      <c r="E46" s="16">
        <v>164</v>
      </c>
      <c r="F46" s="16">
        <v>174</v>
      </c>
      <c r="G46" s="58">
        <v>1.0018424689083372E-2</v>
      </c>
      <c r="H46" s="58">
        <v>6.0975609756097615E-2</v>
      </c>
    </row>
    <row r="47" spans="1:20" x14ac:dyDescent="0.25">
      <c r="F47" s="77"/>
    </row>
    <row r="57" spans="1:8" x14ac:dyDescent="0.25">
      <c r="A57" t="s">
        <v>236</v>
      </c>
    </row>
    <row r="59" spans="1:8" x14ac:dyDescent="0.25">
      <c r="A59" s="117" t="s">
        <v>38</v>
      </c>
      <c r="B59" s="110" t="s">
        <v>72</v>
      </c>
      <c r="C59" s="110"/>
      <c r="D59" s="110"/>
      <c r="E59" s="110"/>
      <c r="F59" s="110"/>
      <c r="G59" s="110" t="s">
        <v>362</v>
      </c>
      <c r="H59" s="111" t="s">
        <v>363</v>
      </c>
    </row>
    <row r="60" spans="1:8" x14ac:dyDescent="0.25">
      <c r="A60" s="131"/>
      <c r="B60" s="3">
        <v>2016</v>
      </c>
      <c r="C60" s="3">
        <v>2017</v>
      </c>
      <c r="D60" s="3">
        <v>2018</v>
      </c>
      <c r="E60" s="3">
        <v>2019</v>
      </c>
      <c r="F60" s="3">
        <v>2020</v>
      </c>
      <c r="G60" s="110"/>
      <c r="H60" s="112"/>
    </row>
    <row r="61" spans="1:8" x14ac:dyDescent="0.25">
      <c r="A61" s="8" t="s">
        <v>223</v>
      </c>
      <c r="B61" s="14">
        <v>2291</v>
      </c>
      <c r="C61" s="14">
        <v>2353</v>
      </c>
      <c r="D61" s="14">
        <v>2562</v>
      </c>
      <c r="E61" s="14">
        <v>2453</v>
      </c>
      <c r="F61" s="14">
        <v>2407</v>
      </c>
      <c r="G61" s="56">
        <v>0.2875746714456392</v>
      </c>
      <c r="H61" s="56">
        <v>-1.8752547900529937E-2</v>
      </c>
    </row>
    <row r="62" spans="1:8" x14ac:dyDescent="0.25">
      <c r="A62" s="10" t="s">
        <v>215</v>
      </c>
      <c r="B62" s="15">
        <v>1519</v>
      </c>
      <c r="C62" s="15">
        <v>1771</v>
      </c>
      <c r="D62" s="15">
        <v>1804</v>
      </c>
      <c r="E62" s="15">
        <v>2158</v>
      </c>
      <c r="F62" s="15">
        <v>2371</v>
      </c>
      <c r="G62" s="57">
        <v>0.28327359617682196</v>
      </c>
      <c r="H62" s="57">
        <v>9.8702502316960095E-2</v>
      </c>
    </row>
    <row r="63" spans="1:8" x14ac:dyDescent="0.25">
      <c r="A63" s="10" t="s">
        <v>214</v>
      </c>
      <c r="B63" s="15">
        <v>1130</v>
      </c>
      <c r="C63" s="15">
        <v>1235</v>
      </c>
      <c r="D63" s="15">
        <v>1274</v>
      </c>
      <c r="E63" s="15">
        <v>1398</v>
      </c>
      <c r="F63" s="15">
        <v>1648</v>
      </c>
      <c r="G63" s="57">
        <v>0.1968936678614098</v>
      </c>
      <c r="H63" s="57">
        <v>0.1788268955650929</v>
      </c>
    </row>
    <row r="64" spans="1:8" x14ac:dyDescent="0.25">
      <c r="A64" s="10" t="s">
        <v>216</v>
      </c>
      <c r="B64" s="15">
        <v>350</v>
      </c>
      <c r="C64" s="15">
        <v>411</v>
      </c>
      <c r="D64" s="15">
        <v>476</v>
      </c>
      <c r="E64" s="15">
        <v>530</v>
      </c>
      <c r="F64" s="15">
        <v>507</v>
      </c>
      <c r="G64" s="57">
        <v>6.0573476702508962E-2</v>
      </c>
      <c r="H64" s="57">
        <v>-4.339622641509433E-2</v>
      </c>
    </row>
    <row r="65" spans="1:10" x14ac:dyDescent="0.25">
      <c r="A65" s="10" t="s">
        <v>218</v>
      </c>
      <c r="B65" s="15">
        <v>349</v>
      </c>
      <c r="C65" s="15">
        <v>349</v>
      </c>
      <c r="D65" s="15">
        <v>439</v>
      </c>
      <c r="E65" s="15">
        <v>421</v>
      </c>
      <c r="F65" s="15">
        <v>374</v>
      </c>
      <c r="G65" s="57">
        <v>4.4683393070489845E-2</v>
      </c>
      <c r="H65" s="57">
        <v>-0.11163895486935871</v>
      </c>
    </row>
    <row r="66" spans="1:10" x14ac:dyDescent="0.25">
      <c r="A66" s="10" t="s">
        <v>228</v>
      </c>
      <c r="B66" s="15">
        <v>236</v>
      </c>
      <c r="C66" s="15">
        <v>286</v>
      </c>
      <c r="D66" s="15">
        <v>277</v>
      </c>
      <c r="E66" s="15">
        <v>250</v>
      </c>
      <c r="F66" s="15">
        <v>237</v>
      </c>
      <c r="G66" s="57">
        <v>2.8315412186379927E-2</v>
      </c>
      <c r="H66" s="57">
        <v>-5.2000000000000046E-2</v>
      </c>
    </row>
    <row r="67" spans="1:10" x14ac:dyDescent="0.25">
      <c r="A67" s="10" t="s">
        <v>231</v>
      </c>
      <c r="B67" s="15">
        <v>171</v>
      </c>
      <c r="C67" s="15">
        <v>174</v>
      </c>
      <c r="D67" s="15">
        <v>175</v>
      </c>
      <c r="E67" s="15">
        <v>165</v>
      </c>
      <c r="F67" s="15">
        <v>169</v>
      </c>
      <c r="G67" s="57">
        <v>2.0191158900836319E-2</v>
      </c>
      <c r="H67" s="57">
        <v>2.4242424242424176E-2</v>
      </c>
    </row>
    <row r="68" spans="1:10" x14ac:dyDescent="0.25">
      <c r="A68" s="12" t="s">
        <v>230</v>
      </c>
      <c r="B68" s="16">
        <v>81</v>
      </c>
      <c r="C68" s="16">
        <v>92</v>
      </c>
      <c r="D68" s="16">
        <v>121</v>
      </c>
      <c r="E68" s="16">
        <v>133</v>
      </c>
      <c r="F68" s="16">
        <v>102</v>
      </c>
      <c r="G68" s="58">
        <v>1.2186379928315413E-2</v>
      </c>
      <c r="H68" s="58">
        <v>-0.23308270676691734</v>
      </c>
    </row>
    <row r="71" spans="1:10" x14ac:dyDescent="0.25">
      <c r="F71" s="77"/>
    </row>
    <row r="72" spans="1:10" x14ac:dyDescent="0.25">
      <c r="A72" t="s">
        <v>237</v>
      </c>
    </row>
    <row r="74" spans="1:10" x14ac:dyDescent="0.25">
      <c r="A74" s="117" t="s">
        <v>38</v>
      </c>
      <c r="B74" s="110" t="s">
        <v>72</v>
      </c>
      <c r="C74" s="110"/>
      <c r="D74" s="110"/>
      <c r="E74" s="110"/>
      <c r="F74" s="110"/>
      <c r="G74" s="110" t="s">
        <v>362</v>
      </c>
      <c r="H74" s="111" t="s">
        <v>363</v>
      </c>
    </row>
    <row r="75" spans="1:10" x14ac:dyDescent="0.25">
      <c r="A75" s="131"/>
      <c r="B75" s="3">
        <v>2016</v>
      </c>
      <c r="C75" s="3">
        <v>2017</v>
      </c>
      <c r="D75" s="3">
        <v>2018</v>
      </c>
      <c r="E75" s="3">
        <v>2019</v>
      </c>
      <c r="F75" s="3">
        <v>2020</v>
      </c>
      <c r="G75" s="110"/>
      <c r="H75" s="112"/>
    </row>
    <row r="76" spans="1:10" x14ac:dyDescent="0.25">
      <c r="A76" s="8" t="s">
        <v>215</v>
      </c>
      <c r="B76" s="14">
        <v>1714</v>
      </c>
      <c r="C76" s="14">
        <v>2212</v>
      </c>
      <c r="D76" s="14">
        <v>2556</v>
      </c>
      <c r="E76" s="14">
        <v>3092</v>
      </c>
      <c r="F76" s="14">
        <v>4826</v>
      </c>
      <c r="G76" s="56">
        <v>0.41848768643773848</v>
      </c>
      <c r="H76" s="56">
        <v>0.56080206985769721</v>
      </c>
      <c r="J76" s="2"/>
    </row>
    <row r="77" spans="1:10" x14ac:dyDescent="0.25">
      <c r="A77" s="10" t="s">
        <v>223</v>
      </c>
      <c r="B77" s="15">
        <v>2160</v>
      </c>
      <c r="C77" s="15">
        <v>2148</v>
      </c>
      <c r="D77" s="15">
        <v>2358</v>
      </c>
      <c r="E77" s="15">
        <v>2471</v>
      </c>
      <c r="F77" s="15">
        <v>2607</v>
      </c>
      <c r="G77" s="57">
        <v>0.22606659729448492</v>
      </c>
      <c r="H77" s="57">
        <v>5.5038445973290218E-2</v>
      </c>
      <c r="J77" s="2"/>
    </row>
    <row r="78" spans="1:10" x14ac:dyDescent="0.25">
      <c r="A78" s="10" t="s">
        <v>214</v>
      </c>
      <c r="B78" s="15">
        <v>1436</v>
      </c>
      <c r="C78" s="15">
        <v>1331</v>
      </c>
      <c r="D78" s="15">
        <v>1363</v>
      </c>
      <c r="E78" s="15">
        <v>1412</v>
      </c>
      <c r="F78" s="15">
        <v>1684</v>
      </c>
      <c r="G78" s="57">
        <v>0.14602844259451961</v>
      </c>
      <c r="H78" s="57">
        <v>0.19263456090651565</v>
      </c>
      <c r="J78" s="2"/>
    </row>
    <row r="79" spans="1:10" x14ac:dyDescent="0.25">
      <c r="A79" s="10" t="s">
        <v>216</v>
      </c>
      <c r="B79" s="15">
        <v>615</v>
      </c>
      <c r="C79" s="15">
        <v>703</v>
      </c>
      <c r="D79" s="15">
        <v>777</v>
      </c>
      <c r="E79" s="15">
        <v>875</v>
      </c>
      <c r="F79" s="15">
        <v>1231</v>
      </c>
      <c r="G79" s="57">
        <v>0.10674644467568505</v>
      </c>
      <c r="H79" s="57">
        <v>0.40685714285714281</v>
      </c>
      <c r="J79" s="2"/>
    </row>
    <row r="80" spans="1:10" x14ac:dyDescent="0.25">
      <c r="A80" s="10" t="s">
        <v>218</v>
      </c>
      <c r="B80" s="15">
        <v>261</v>
      </c>
      <c r="C80" s="15">
        <v>257</v>
      </c>
      <c r="D80" s="15">
        <v>321</v>
      </c>
      <c r="E80" s="15">
        <v>279</v>
      </c>
      <c r="F80" s="15">
        <v>303</v>
      </c>
      <c r="G80" s="57">
        <v>2.6274713839750261E-2</v>
      </c>
      <c r="H80" s="57">
        <v>8.602150537634401E-2</v>
      </c>
      <c r="J80" s="2"/>
    </row>
    <row r="81" spans="1:10" x14ac:dyDescent="0.25">
      <c r="A81" s="12" t="s">
        <v>231</v>
      </c>
      <c r="B81" s="16">
        <v>120</v>
      </c>
      <c r="C81" s="16">
        <v>140</v>
      </c>
      <c r="D81" s="16">
        <v>167</v>
      </c>
      <c r="E81" s="16">
        <v>112</v>
      </c>
      <c r="F81" s="16">
        <v>136</v>
      </c>
      <c r="G81" s="58">
        <v>1.1793270898369753E-2</v>
      </c>
      <c r="H81" s="58">
        <v>0.21428571428571419</v>
      </c>
      <c r="J81" s="2"/>
    </row>
    <row r="82" spans="1:10" x14ac:dyDescent="0.25">
      <c r="J82" s="2"/>
    </row>
    <row r="83" spans="1:10" x14ac:dyDescent="0.25">
      <c r="J83" s="2"/>
    </row>
    <row r="84" spans="1:10" x14ac:dyDescent="0.25">
      <c r="J84" s="2"/>
    </row>
    <row r="85" spans="1:10" x14ac:dyDescent="0.25">
      <c r="J85" s="2"/>
    </row>
    <row r="86" spans="1:10" x14ac:dyDescent="0.25">
      <c r="A86" s="10"/>
      <c r="B86" s="15"/>
      <c r="C86" s="15"/>
      <c r="D86" s="15"/>
      <c r="E86" s="15"/>
      <c r="F86" s="15"/>
      <c r="G86" s="11"/>
      <c r="H86" s="11"/>
      <c r="J86" s="2"/>
    </row>
    <row r="87" spans="1:10" x14ac:dyDescent="0.25">
      <c r="A87" t="s">
        <v>239</v>
      </c>
    </row>
    <row r="89" spans="1:10" x14ac:dyDescent="0.25">
      <c r="A89" s="117" t="s">
        <v>38</v>
      </c>
      <c r="B89" s="110" t="s">
        <v>72</v>
      </c>
      <c r="C89" s="110"/>
      <c r="D89" s="110"/>
      <c r="E89" s="110"/>
      <c r="F89" s="110"/>
      <c r="G89" s="110" t="s">
        <v>362</v>
      </c>
      <c r="H89" s="111" t="s">
        <v>363</v>
      </c>
    </row>
    <row r="90" spans="1:10" x14ac:dyDescent="0.25">
      <c r="A90" s="131"/>
      <c r="B90" s="3">
        <v>2016</v>
      </c>
      <c r="C90" s="3">
        <v>2017</v>
      </c>
      <c r="D90" s="3">
        <v>2018</v>
      </c>
      <c r="E90" s="3">
        <v>2019</v>
      </c>
      <c r="F90" s="3">
        <v>2020</v>
      </c>
      <c r="G90" s="110"/>
      <c r="H90" s="112"/>
    </row>
    <row r="91" spans="1:10" x14ac:dyDescent="0.25">
      <c r="A91" s="8" t="s">
        <v>215</v>
      </c>
      <c r="B91" s="14">
        <v>6250</v>
      </c>
      <c r="C91" s="14">
        <v>7366</v>
      </c>
      <c r="D91" s="14">
        <v>8374</v>
      </c>
      <c r="E91" s="14">
        <v>8127</v>
      </c>
      <c r="F91" s="14">
        <v>8680</v>
      </c>
      <c r="G91" s="56">
        <v>0.39313374699941123</v>
      </c>
      <c r="H91" s="56">
        <v>6.8044788975021531E-2</v>
      </c>
      <c r="J91" s="2"/>
    </row>
    <row r="92" spans="1:10" x14ac:dyDescent="0.25">
      <c r="A92" s="10" t="s">
        <v>214</v>
      </c>
      <c r="B92" s="15">
        <v>4335</v>
      </c>
      <c r="C92" s="15">
        <v>4193</v>
      </c>
      <c r="D92" s="15">
        <v>4621</v>
      </c>
      <c r="E92" s="15">
        <v>3871</v>
      </c>
      <c r="F92" s="15">
        <v>4772</v>
      </c>
      <c r="G92" s="57">
        <v>0.21613297703700349</v>
      </c>
      <c r="H92" s="57">
        <v>0.23275639369671919</v>
      </c>
      <c r="J92" s="2"/>
    </row>
    <row r="93" spans="1:10" x14ac:dyDescent="0.25">
      <c r="A93" s="10" t="s">
        <v>223</v>
      </c>
      <c r="B93" s="15">
        <v>1723</v>
      </c>
      <c r="C93" s="15">
        <v>1763</v>
      </c>
      <c r="D93" s="15">
        <v>1914</v>
      </c>
      <c r="E93" s="15">
        <v>1954</v>
      </c>
      <c r="F93" s="15">
        <v>2494</v>
      </c>
      <c r="G93" s="57">
        <v>0.11295801440282621</v>
      </c>
      <c r="H93" s="57">
        <v>0.27635619242579335</v>
      </c>
      <c r="J93" s="2"/>
    </row>
    <row r="94" spans="1:10" x14ac:dyDescent="0.25">
      <c r="A94" s="10" t="s">
        <v>216</v>
      </c>
      <c r="B94" s="15">
        <v>2009</v>
      </c>
      <c r="C94" s="15">
        <v>1791</v>
      </c>
      <c r="D94" s="15">
        <v>1839</v>
      </c>
      <c r="E94" s="15">
        <v>1606</v>
      </c>
      <c r="F94" s="15">
        <v>2246</v>
      </c>
      <c r="G94" s="57">
        <v>0.10172562163141446</v>
      </c>
      <c r="H94" s="57">
        <v>0.39850560398505608</v>
      </c>
      <c r="J94" s="2"/>
    </row>
    <row r="95" spans="1:10" x14ac:dyDescent="0.25">
      <c r="A95" s="10" t="s">
        <v>238</v>
      </c>
      <c r="B95" s="15">
        <v>1302</v>
      </c>
      <c r="C95" s="15">
        <v>1223</v>
      </c>
      <c r="D95" s="15">
        <v>1254</v>
      </c>
      <c r="E95" s="15">
        <v>1264</v>
      </c>
      <c r="F95" s="15">
        <v>1461</v>
      </c>
      <c r="G95" s="57">
        <v>6.6171475157389373E-2</v>
      </c>
      <c r="H95" s="57">
        <v>0.15585443037974689</v>
      </c>
      <c r="J95" s="2"/>
    </row>
    <row r="96" spans="1:10" x14ac:dyDescent="0.25">
      <c r="A96" s="10" t="s">
        <v>218</v>
      </c>
      <c r="B96" s="15">
        <v>349</v>
      </c>
      <c r="C96" s="15">
        <v>361</v>
      </c>
      <c r="D96" s="15">
        <v>432</v>
      </c>
      <c r="E96" s="15">
        <v>423</v>
      </c>
      <c r="F96" s="15">
        <v>513</v>
      </c>
      <c r="G96" s="57">
        <v>2.323474795054124E-2</v>
      </c>
      <c r="H96" s="57">
        <v>0.2127659574468086</v>
      </c>
      <c r="J96" s="2"/>
    </row>
    <row r="97" spans="1:10" x14ac:dyDescent="0.25">
      <c r="A97" s="10" t="s">
        <v>366</v>
      </c>
      <c r="B97" s="15">
        <v>427</v>
      </c>
      <c r="C97" s="15">
        <v>360</v>
      </c>
      <c r="D97" s="15">
        <v>480</v>
      </c>
      <c r="E97" s="15">
        <v>434</v>
      </c>
      <c r="F97" s="15">
        <v>494</v>
      </c>
      <c r="G97" s="57">
        <v>2.2374201730150822E-2</v>
      </c>
      <c r="H97" s="57">
        <v>0.13824884792626735</v>
      </c>
      <c r="J97" s="2"/>
    </row>
    <row r="98" spans="1:10" x14ac:dyDescent="0.25">
      <c r="A98" s="10" t="s">
        <v>231</v>
      </c>
      <c r="B98" s="15">
        <v>425</v>
      </c>
      <c r="C98" s="15">
        <v>366</v>
      </c>
      <c r="D98" s="15">
        <v>352</v>
      </c>
      <c r="E98" s="15">
        <v>279</v>
      </c>
      <c r="F98" s="15">
        <v>247</v>
      </c>
      <c r="G98" s="57">
        <v>1.1187100865075411E-2</v>
      </c>
      <c r="H98" s="57">
        <v>-0.11469534050179209</v>
      </c>
      <c r="J98" s="2"/>
    </row>
    <row r="99" spans="1:10" x14ac:dyDescent="0.25">
      <c r="A99" s="12" t="s">
        <v>229</v>
      </c>
      <c r="B99" s="16">
        <v>53</v>
      </c>
      <c r="C99" s="16">
        <v>42</v>
      </c>
      <c r="D99" s="16">
        <v>72</v>
      </c>
      <c r="E99" s="16">
        <v>176</v>
      </c>
      <c r="F99" s="16">
        <v>244</v>
      </c>
      <c r="G99" s="58">
        <v>1.1051225146066398E-2</v>
      </c>
      <c r="H99" s="58">
        <v>0.38636363636363646</v>
      </c>
      <c r="J99" s="2"/>
    </row>
    <row r="100" spans="1:10" x14ac:dyDescent="0.25">
      <c r="J100" s="2"/>
    </row>
    <row r="101" spans="1:10" x14ac:dyDescent="0.25">
      <c r="F101" s="77"/>
      <c r="J101" s="2"/>
    </row>
    <row r="102" spans="1:10" x14ac:dyDescent="0.25">
      <c r="A102" t="s">
        <v>40</v>
      </c>
    </row>
    <row r="103" spans="1:10" x14ac:dyDescent="0.25">
      <c r="A103" t="s">
        <v>242</v>
      </c>
    </row>
    <row r="104" spans="1:10" x14ac:dyDescent="0.25">
      <c r="A104" t="s">
        <v>367</v>
      </c>
    </row>
  </sheetData>
  <mergeCells count="24">
    <mergeCell ref="A74:A75"/>
    <mergeCell ref="B74:F74"/>
    <mergeCell ref="G74:G75"/>
    <mergeCell ref="H74:H75"/>
    <mergeCell ref="A89:A90"/>
    <mergeCell ref="B89:F89"/>
    <mergeCell ref="G89:G90"/>
    <mergeCell ref="H89:H90"/>
    <mergeCell ref="A35:A36"/>
    <mergeCell ref="B35:F35"/>
    <mergeCell ref="G35:G36"/>
    <mergeCell ref="H35:H36"/>
    <mergeCell ref="A59:A60"/>
    <mergeCell ref="B59:F59"/>
    <mergeCell ref="G59:G60"/>
    <mergeCell ref="H59:H60"/>
    <mergeCell ref="A5:A6"/>
    <mergeCell ref="B5:F5"/>
    <mergeCell ref="G5:G6"/>
    <mergeCell ref="H5:H6"/>
    <mergeCell ref="A20:A21"/>
    <mergeCell ref="B20:F20"/>
    <mergeCell ref="G20:G21"/>
    <mergeCell ref="H20:H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workbookViewId="0">
      <selection activeCell="C15" sqref="C15"/>
    </sheetView>
  </sheetViews>
  <sheetFormatPr defaultRowHeight="16.5" x14ac:dyDescent="0.25"/>
  <cols>
    <col min="2" max="2" width="40.625" customWidth="1"/>
    <col min="3" max="3" width="60.625" customWidth="1"/>
    <col min="4" max="4" width="10.625" style="67" customWidth="1"/>
    <col min="5" max="7" width="10.625" customWidth="1"/>
  </cols>
  <sheetData>
    <row r="1" spans="1:9" x14ac:dyDescent="0.25">
      <c r="A1" t="s">
        <v>454</v>
      </c>
    </row>
    <row r="3" spans="1:9" x14ac:dyDescent="0.25">
      <c r="A3" t="s">
        <v>232</v>
      </c>
    </row>
    <row r="5" spans="1:9" x14ac:dyDescent="0.25">
      <c r="A5" s="113" t="s">
        <v>447</v>
      </c>
      <c r="B5" s="113" t="s">
        <v>36</v>
      </c>
      <c r="C5" s="113" t="s">
        <v>37</v>
      </c>
      <c r="D5" s="113" t="s">
        <v>39</v>
      </c>
      <c r="E5" s="110" t="s">
        <v>2</v>
      </c>
      <c r="F5" s="110"/>
      <c r="G5" s="110"/>
      <c r="H5" s="111" t="s">
        <v>354</v>
      </c>
    </row>
    <row r="6" spans="1:9" x14ac:dyDescent="0.25">
      <c r="A6" s="110"/>
      <c r="B6" s="110"/>
      <c r="C6" s="110"/>
      <c r="D6" s="110"/>
      <c r="E6" s="74">
        <v>2018</v>
      </c>
      <c r="F6" s="74">
        <v>2019</v>
      </c>
      <c r="G6" s="4">
        <v>2020</v>
      </c>
      <c r="H6" s="112"/>
    </row>
    <row r="7" spans="1:9" x14ac:dyDescent="0.25">
      <c r="A7" s="17">
        <f>RANK(G7,$G$7:$G$16)</f>
        <v>1</v>
      </c>
      <c r="B7" s="8" t="s">
        <v>46</v>
      </c>
      <c r="C7" s="8" t="s">
        <v>47</v>
      </c>
      <c r="D7" s="17" t="s">
        <v>48</v>
      </c>
      <c r="E7" s="14">
        <v>675</v>
      </c>
      <c r="F7" s="14">
        <v>935</v>
      </c>
      <c r="G7" s="14">
        <v>788</v>
      </c>
      <c r="H7" s="9">
        <v>-0.157</v>
      </c>
      <c r="I7" s="2"/>
    </row>
    <row r="8" spans="1:9" x14ac:dyDescent="0.25">
      <c r="A8" s="18">
        <f>RANK(G8,$G$7:$G$16)</f>
        <v>2</v>
      </c>
      <c r="B8" s="10" t="s">
        <v>55</v>
      </c>
      <c r="C8" s="10" t="s">
        <v>56</v>
      </c>
      <c r="D8" s="18" t="s">
        <v>57</v>
      </c>
      <c r="E8" s="15">
        <v>220</v>
      </c>
      <c r="F8" s="15">
        <v>304</v>
      </c>
      <c r="G8" s="15">
        <v>272</v>
      </c>
      <c r="H8" s="11">
        <v>-0.105</v>
      </c>
      <c r="I8" s="2"/>
    </row>
    <row r="9" spans="1:9" x14ac:dyDescent="0.25">
      <c r="A9" s="18">
        <f t="shared" ref="A9:A14" si="0">RANK(G9,$G$7:$G$16)</f>
        <v>3</v>
      </c>
      <c r="B9" s="10" t="s">
        <v>51</v>
      </c>
      <c r="C9" s="10" t="s">
        <v>52</v>
      </c>
      <c r="D9" s="18" t="s">
        <v>50</v>
      </c>
      <c r="E9" s="15">
        <v>156</v>
      </c>
      <c r="F9" s="15">
        <v>230</v>
      </c>
      <c r="G9" s="15">
        <v>190</v>
      </c>
      <c r="H9" s="11">
        <v>-0.17399999999999999</v>
      </c>
      <c r="I9" s="2"/>
    </row>
    <row r="10" spans="1:9" x14ac:dyDescent="0.25">
      <c r="A10" s="18">
        <f t="shared" si="0"/>
        <v>4</v>
      </c>
      <c r="B10" s="10" t="s">
        <v>243</v>
      </c>
      <c r="C10" s="10" t="s">
        <v>244</v>
      </c>
      <c r="D10" s="18" t="s">
        <v>57</v>
      </c>
      <c r="E10" s="15">
        <v>188</v>
      </c>
      <c r="F10" s="15">
        <v>145</v>
      </c>
      <c r="G10" s="15">
        <v>159</v>
      </c>
      <c r="H10" s="11">
        <v>9.7000000000000003E-2</v>
      </c>
      <c r="I10" s="2"/>
    </row>
    <row r="11" spans="1:9" x14ac:dyDescent="0.25">
      <c r="A11" s="18">
        <f t="shared" si="0"/>
        <v>5</v>
      </c>
      <c r="B11" s="10" t="s">
        <v>369</v>
      </c>
      <c r="C11" s="10" t="s">
        <v>245</v>
      </c>
      <c r="D11" s="18" t="s">
        <v>57</v>
      </c>
      <c r="E11" s="15">
        <v>91</v>
      </c>
      <c r="F11" s="15">
        <v>149</v>
      </c>
      <c r="G11" s="15">
        <v>149</v>
      </c>
      <c r="H11" s="11">
        <v>0</v>
      </c>
      <c r="I11" s="2"/>
    </row>
    <row r="12" spans="1:9" x14ac:dyDescent="0.25">
      <c r="A12" s="18">
        <f t="shared" si="0"/>
        <v>6</v>
      </c>
      <c r="B12" s="10" t="s">
        <v>370</v>
      </c>
      <c r="C12" s="10" t="s">
        <v>247</v>
      </c>
      <c r="D12" s="18" t="s">
        <v>88</v>
      </c>
      <c r="E12" s="15">
        <v>100</v>
      </c>
      <c r="F12" s="15">
        <v>122</v>
      </c>
      <c r="G12" s="15">
        <v>112</v>
      </c>
      <c r="H12" s="11">
        <v>-8.2000000000000003E-2</v>
      </c>
      <c r="I12" s="2"/>
    </row>
    <row r="13" spans="1:9" x14ac:dyDescent="0.25">
      <c r="A13" s="18">
        <f t="shared" si="0"/>
        <v>7</v>
      </c>
      <c r="B13" s="10" t="s">
        <v>250</v>
      </c>
      <c r="C13" s="10" t="s">
        <v>251</v>
      </c>
      <c r="D13" s="18" t="s">
        <v>48</v>
      </c>
      <c r="E13" s="15">
        <v>59</v>
      </c>
      <c r="F13" s="15">
        <v>109</v>
      </c>
      <c r="G13" s="15">
        <v>98</v>
      </c>
      <c r="H13" s="11">
        <v>-0.10100000000000001</v>
      </c>
      <c r="I13" s="2"/>
    </row>
    <row r="14" spans="1:9" x14ac:dyDescent="0.25">
      <c r="A14" s="18">
        <f t="shared" si="0"/>
        <v>8</v>
      </c>
      <c r="B14" s="10" t="s">
        <v>371</v>
      </c>
      <c r="C14" s="10" t="s">
        <v>252</v>
      </c>
      <c r="D14" s="18" t="s">
        <v>57</v>
      </c>
      <c r="E14" s="15">
        <v>26</v>
      </c>
      <c r="F14" s="15">
        <v>101</v>
      </c>
      <c r="G14" s="15">
        <v>87</v>
      </c>
      <c r="H14" s="11">
        <v>-0.13900000000000001</v>
      </c>
      <c r="I14" s="2"/>
    </row>
    <row r="15" spans="1:9" x14ac:dyDescent="0.25">
      <c r="A15" s="18">
        <f>RANK(G15,$G$7:$G$16)</f>
        <v>9</v>
      </c>
      <c r="B15" s="10" t="s">
        <v>473</v>
      </c>
      <c r="C15" s="10" t="s">
        <v>246</v>
      </c>
      <c r="D15" s="18" t="s">
        <v>57</v>
      </c>
      <c r="E15" s="15">
        <v>123</v>
      </c>
      <c r="F15" s="15">
        <v>133</v>
      </c>
      <c r="G15" s="15">
        <v>84</v>
      </c>
      <c r="H15" s="11">
        <v>-0.36799999999999999</v>
      </c>
      <c r="I15" s="2"/>
    </row>
    <row r="16" spans="1:9" x14ac:dyDescent="0.25">
      <c r="A16" s="19">
        <f>RANK(G16,$G$7:$G$16)</f>
        <v>10</v>
      </c>
      <c r="B16" s="12" t="s">
        <v>372</v>
      </c>
      <c r="C16" s="12" t="s">
        <v>373</v>
      </c>
      <c r="D16" s="19" t="s">
        <v>50</v>
      </c>
      <c r="E16" s="16">
        <v>23</v>
      </c>
      <c r="F16" s="16">
        <v>20</v>
      </c>
      <c r="G16" s="16">
        <v>76</v>
      </c>
      <c r="H16" s="13">
        <v>2.8</v>
      </c>
      <c r="I16" s="2"/>
    </row>
    <row r="19" spans="1:9" x14ac:dyDescent="0.25">
      <c r="A19" t="s">
        <v>234</v>
      </c>
    </row>
    <row r="21" spans="1:9" ht="16.5" customHeight="1" x14ac:dyDescent="0.25">
      <c r="A21" s="113" t="s">
        <v>447</v>
      </c>
      <c r="B21" s="113" t="s">
        <v>36</v>
      </c>
      <c r="C21" s="113" t="s">
        <v>37</v>
      </c>
      <c r="D21" s="113" t="s">
        <v>39</v>
      </c>
      <c r="E21" s="110" t="s">
        <v>2</v>
      </c>
      <c r="F21" s="110"/>
      <c r="G21" s="110"/>
      <c r="H21" s="111" t="s">
        <v>354</v>
      </c>
    </row>
    <row r="22" spans="1:9" x14ac:dyDescent="0.25">
      <c r="A22" s="110"/>
      <c r="B22" s="110"/>
      <c r="C22" s="110"/>
      <c r="D22" s="110"/>
      <c r="E22" s="74">
        <v>2018</v>
      </c>
      <c r="F22" s="74">
        <v>2019</v>
      </c>
      <c r="G22" s="74">
        <v>2020</v>
      </c>
      <c r="H22" s="112"/>
    </row>
    <row r="23" spans="1:9" x14ac:dyDescent="0.25">
      <c r="A23" s="17">
        <f>RANK(G23,$G$23:$G$32)</f>
        <v>1</v>
      </c>
      <c r="B23" s="8" t="s">
        <v>255</v>
      </c>
      <c r="C23" s="8" t="s">
        <v>256</v>
      </c>
      <c r="D23" s="17" t="s">
        <v>48</v>
      </c>
      <c r="E23" s="14">
        <v>49</v>
      </c>
      <c r="F23" s="14">
        <v>82</v>
      </c>
      <c r="G23" s="14">
        <v>118</v>
      </c>
      <c r="H23" s="9">
        <v>0.439</v>
      </c>
      <c r="I23" s="2"/>
    </row>
    <row r="24" spans="1:9" x14ac:dyDescent="0.25">
      <c r="A24" s="18">
        <f>RANK(G24,$G$23:$G$32)</f>
        <v>2</v>
      </c>
      <c r="B24" s="10" t="s">
        <v>58</v>
      </c>
      <c r="C24" s="10" t="s">
        <v>59</v>
      </c>
      <c r="D24" s="18" t="s">
        <v>48</v>
      </c>
      <c r="E24" s="15">
        <v>145</v>
      </c>
      <c r="F24" s="15">
        <v>150</v>
      </c>
      <c r="G24" s="15">
        <v>109</v>
      </c>
      <c r="H24" s="11">
        <v>-0.27300000000000002</v>
      </c>
      <c r="I24" s="2"/>
    </row>
    <row r="25" spans="1:9" x14ac:dyDescent="0.25">
      <c r="A25" s="18">
        <f t="shared" ref="A25:A31" si="1">RANK(G25,$G$23:$G$32)</f>
        <v>3</v>
      </c>
      <c r="B25" s="10" t="s">
        <v>46</v>
      </c>
      <c r="C25" s="10" t="s">
        <v>47</v>
      </c>
      <c r="D25" s="18" t="s">
        <v>48</v>
      </c>
      <c r="E25" s="15">
        <v>58</v>
      </c>
      <c r="F25" s="15">
        <v>113</v>
      </c>
      <c r="G25" s="15">
        <v>102</v>
      </c>
      <c r="H25" s="11">
        <v>-9.7000000000000003E-2</v>
      </c>
      <c r="I25" s="2"/>
    </row>
    <row r="26" spans="1:9" x14ac:dyDescent="0.25">
      <c r="A26" s="18">
        <f t="shared" si="1"/>
        <v>4</v>
      </c>
      <c r="B26" s="10" t="s">
        <v>369</v>
      </c>
      <c r="C26" s="10" t="s">
        <v>245</v>
      </c>
      <c r="D26" s="18" t="s">
        <v>57</v>
      </c>
      <c r="E26" s="15">
        <v>71</v>
      </c>
      <c r="F26" s="15">
        <v>112</v>
      </c>
      <c r="G26" s="15">
        <v>95</v>
      </c>
      <c r="H26" s="11">
        <v>-0.152</v>
      </c>
      <c r="I26" s="2"/>
    </row>
    <row r="27" spans="1:9" x14ac:dyDescent="0.25">
      <c r="A27" s="18">
        <f t="shared" si="1"/>
        <v>5</v>
      </c>
      <c r="B27" s="10" t="s">
        <v>374</v>
      </c>
      <c r="C27" s="10" t="s">
        <v>375</v>
      </c>
      <c r="D27" s="18" t="s">
        <v>48</v>
      </c>
      <c r="E27" s="15">
        <v>30</v>
      </c>
      <c r="F27" s="15">
        <v>36</v>
      </c>
      <c r="G27" s="15">
        <v>77</v>
      </c>
      <c r="H27" s="11">
        <v>1.139</v>
      </c>
      <c r="I27" s="2"/>
    </row>
    <row r="28" spans="1:9" x14ac:dyDescent="0.25">
      <c r="A28" s="18">
        <f t="shared" si="1"/>
        <v>6</v>
      </c>
      <c r="B28" s="10" t="s">
        <v>248</v>
      </c>
      <c r="C28" s="10" t="s">
        <v>249</v>
      </c>
      <c r="D28" s="18" t="s">
        <v>98</v>
      </c>
      <c r="E28" s="15">
        <v>120</v>
      </c>
      <c r="F28" s="15">
        <v>85</v>
      </c>
      <c r="G28" s="15">
        <v>75</v>
      </c>
      <c r="H28" s="11">
        <v>-0.11799999999999999</v>
      </c>
      <c r="I28" s="2"/>
    </row>
    <row r="29" spans="1:9" x14ac:dyDescent="0.25">
      <c r="A29" s="18">
        <f t="shared" si="1"/>
        <v>7</v>
      </c>
      <c r="B29" s="10" t="s">
        <v>257</v>
      </c>
      <c r="C29" s="10" t="s">
        <v>258</v>
      </c>
      <c r="D29" s="18" t="s">
        <v>48</v>
      </c>
      <c r="E29" s="15">
        <v>75</v>
      </c>
      <c r="F29" s="15">
        <v>68</v>
      </c>
      <c r="G29" s="15">
        <v>69</v>
      </c>
      <c r="H29" s="11">
        <v>1.4999999999999999E-2</v>
      </c>
      <c r="I29" s="2"/>
    </row>
    <row r="30" spans="1:9" x14ac:dyDescent="0.25">
      <c r="A30" s="18">
        <f t="shared" si="1"/>
        <v>8</v>
      </c>
      <c r="B30" s="10" t="s">
        <v>259</v>
      </c>
      <c r="C30" s="10" t="s">
        <v>260</v>
      </c>
      <c r="D30" s="18" t="s">
        <v>48</v>
      </c>
      <c r="E30" s="15">
        <v>74</v>
      </c>
      <c r="F30" s="15">
        <v>63</v>
      </c>
      <c r="G30" s="15">
        <v>65</v>
      </c>
      <c r="H30" s="11">
        <v>3.2000000000000001E-2</v>
      </c>
      <c r="I30" s="2"/>
    </row>
    <row r="31" spans="1:9" x14ac:dyDescent="0.25">
      <c r="A31" s="18">
        <f t="shared" si="1"/>
        <v>8</v>
      </c>
      <c r="B31" s="10" t="s">
        <v>69</v>
      </c>
      <c r="C31" s="10" t="s">
        <v>49</v>
      </c>
      <c r="D31" s="18" t="s">
        <v>50</v>
      </c>
      <c r="E31" s="15">
        <v>109</v>
      </c>
      <c r="F31" s="15">
        <v>57</v>
      </c>
      <c r="G31" s="15">
        <v>65</v>
      </c>
      <c r="H31" s="11">
        <v>0.14000000000000001</v>
      </c>
      <c r="I31" s="2"/>
    </row>
    <row r="32" spans="1:9" x14ac:dyDescent="0.25">
      <c r="A32" s="19">
        <f>RANK(G32,$G$23:$G$32)</f>
        <v>8</v>
      </c>
      <c r="B32" s="12" t="s">
        <v>253</v>
      </c>
      <c r="C32" s="12" t="s">
        <v>254</v>
      </c>
      <c r="D32" s="19" t="s">
        <v>48</v>
      </c>
      <c r="E32" s="16">
        <v>74</v>
      </c>
      <c r="F32" s="16">
        <v>86</v>
      </c>
      <c r="G32" s="16">
        <v>65</v>
      </c>
      <c r="H32" s="13">
        <v>-0.24399999999999999</v>
      </c>
      <c r="I32" s="2"/>
    </row>
    <row r="38" spans="1:9" x14ac:dyDescent="0.25">
      <c r="D38" s="86"/>
    </row>
    <row r="39" spans="1:9" x14ac:dyDescent="0.25">
      <c r="A39" t="s">
        <v>235</v>
      </c>
    </row>
    <row r="41" spans="1:9" ht="16.5" customHeight="1" x14ac:dyDescent="0.25">
      <c r="A41" s="113" t="s">
        <v>447</v>
      </c>
      <c r="B41" s="113" t="s">
        <v>36</v>
      </c>
      <c r="C41" s="113" t="s">
        <v>37</v>
      </c>
      <c r="D41" s="113" t="s">
        <v>39</v>
      </c>
      <c r="E41" s="110" t="s">
        <v>2</v>
      </c>
      <c r="F41" s="110"/>
      <c r="G41" s="110"/>
      <c r="H41" s="111" t="s">
        <v>354</v>
      </c>
    </row>
    <row r="42" spans="1:9" x14ac:dyDescent="0.25">
      <c r="A42" s="110"/>
      <c r="B42" s="110"/>
      <c r="C42" s="110"/>
      <c r="D42" s="110"/>
      <c r="E42" s="74">
        <v>2018</v>
      </c>
      <c r="F42" s="74">
        <v>2019</v>
      </c>
      <c r="G42" s="74">
        <v>2020</v>
      </c>
      <c r="H42" s="112"/>
    </row>
    <row r="43" spans="1:9" x14ac:dyDescent="0.25">
      <c r="A43" s="17">
        <f>RANK(G43,$G$43:$G$52)</f>
        <v>1</v>
      </c>
      <c r="B43" s="8" t="s">
        <v>376</v>
      </c>
      <c r="C43" s="8" t="s">
        <v>377</v>
      </c>
      <c r="D43" s="17" t="s">
        <v>57</v>
      </c>
      <c r="E43" s="14">
        <v>15</v>
      </c>
      <c r="F43" s="14">
        <v>17</v>
      </c>
      <c r="G43" s="14">
        <v>57</v>
      </c>
      <c r="H43" s="9">
        <v>2.3530000000000002</v>
      </c>
      <c r="I43" s="2"/>
    </row>
    <row r="44" spans="1:9" x14ac:dyDescent="0.25">
      <c r="A44" s="18">
        <f>RANK(G44,$G$43:$G$52)</f>
        <v>2</v>
      </c>
      <c r="B44" s="10" t="s">
        <v>378</v>
      </c>
      <c r="C44" s="10" t="s">
        <v>265</v>
      </c>
      <c r="D44" s="18" t="s">
        <v>268</v>
      </c>
      <c r="E44" s="15">
        <v>57</v>
      </c>
      <c r="F44" s="15">
        <v>47</v>
      </c>
      <c r="G44" s="15">
        <v>55</v>
      </c>
      <c r="H44" s="11">
        <v>0.17</v>
      </c>
      <c r="I44" s="2"/>
    </row>
    <row r="45" spans="1:9" x14ac:dyDescent="0.25">
      <c r="A45" s="18">
        <f t="shared" ref="A45:A51" si="2">RANK(G45,$G$43:$G$52)</f>
        <v>3</v>
      </c>
      <c r="B45" s="10" t="s">
        <v>58</v>
      </c>
      <c r="C45" s="10" t="s">
        <v>59</v>
      </c>
      <c r="D45" s="18" t="s">
        <v>48</v>
      </c>
      <c r="E45" s="15">
        <v>25</v>
      </c>
      <c r="F45" s="15">
        <v>55</v>
      </c>
      <c r="G45" s="15">
        <v>51</v>
      </c>
      <c r="H45" s="11">
        <v>-7.2999999999999995E-2</v>
      </c>
      <c r="I45" s="2"/>
    </row>
    <row r="46" spans="1:9" x14ac:dyDescent="0.25">
      <c r="A46" s="18">
        <f t="shared" si="2"/>
        <v>4</v>
      </c>
      <c r="B46" s="10" t="s">
        <v>51</v>
      </c>
      <c r="C46" s="10" t="s">
        <v>52</v>
      </c>
      <c r="D46" s="18" t="s">
        <v>50</v>
      </c>
      <c r="E46" s="15">
        <v>23</v>
      </c>
      <c r="F46" s="15">
        <v>36</v>
      </c>
      <c r="G46" s="15">
        <v>50</v>
      </c>
      <c r="H46" s="11">
        <v>0.38900000000000001</v>
      </c>
      <c r="I46" s="2"/>
    </row>
    <row r="47" spans="1:9" x14ac:dyDescent="0.25">
      <c r="A47" s="18">
        <f t="shared" si="2"/>
        <v>5</v>
      </c>
      <c r="B47" s="10" t="s">
        <v>261</v>
      </c>
      <c r="C47" s="10" t="s">
        <v>262</v>
      </c>
      <c r="D47" s="18" t="s">
        <v>48</v>
      </c>
      <c r="E47" s="15">
        <v>36</v>
      </c>
      <c r="F47" s="15">
        <v>49</v>
      </c>
      <c r="G47" s="15">
        <v>47</v>
      </c>
      <c r="H47" s="11">
        <v>-4.1000000000000002E-2</v>
      </c>
      <c r="I47" s="2"/>
    </row>
    <row r="48" spans="1:9" x14ac:dyDescent="0.25">
      <c r="A48" s="18">
        <f t="shared" si="2"/>
        <v>6</v>
      </c>
      <c r="B48" s="10" t="s">
        <v>379</v>
      </c>
      <c r="C48" s="10" t="s">
        <v>380</v>
      </c>
      <c r="D48" s="18" t="s">
        <v>88</v>
      </c>
      <c r="E48" s="15">
        <v>5</v>
      </c>
      <c r="F48" s="15">
        <v>11</v>
      </c>
      <c r="G48" s="15">
        <v>45</v>
      </c>
      <c r="H48" s="11">
        <v>3.0910000000000002</v>
      </c>
      <c r="I48" s="2"/>
    </row>
    <row r="49" spans="1:9" x14ac:dyDescent="0.25">
      <c r="A49" s="18">
        <f t="shared" si="2"/>
        <v>6</v>
      </c>
      <c r="B49" s="10" t="s">
        <v>381</v>
      </c>
      <c r="C49" s="10" t="s">
        <v>382</v>
      </c>
      <c r="D49" s="18" t="s">
        <v>88</v>
      </c>
      <c r="E49" s="15"/>
      <c r="F49" s="15">
        <v>1</v>
      </c>
      <c r="G49" s="15">
        <v>45</v>
      </c>
      <c r="H49" s="11">
        <v>44</v>
      </c>
      <c r="I49" s="2"/>
    </row>
    <row r="50" spans="1:9" x14ac:dyDescent="0.25">
      <c r="A50" s="18">
        <f t="shared" si="2"/>
        <v>8</v>
      </c>
      <c r="B50" s="10" t="s">
        <v>255</v>
      </c>
      <c r="C50" s="10" t="s">
        <v>256</v>
      </c>
      <c r="D50" s="18" t="s">
        <v>48</v>
      </c>
      <c r="E50" s="15">
        <v>18</v>
      </c>
      <c r="F50" s="15">
        <v>30</v>
      </c>
      <c r="G50" s="15">
        <v>35</v>
      </c>
      <c r="H50" s="11">
        <v>0.16700000000000001</v>
      </c>
      <c r="I50" s="2"/>
    </row>
    <row r="51" spans="1:9" x14ac:dyDescent="0.25">
      <c r="A51" s="18">
        <f t="shared" si="2"/>
        <v>9</v>
      </c>
      <c r="B51" s="10" t="s">
        <v>60</v>
      </c>
      <c r="C51" s="10" t="s">
        <v>61</v>
      </c>
      <c r="D51" s="18" t="s">
        <v>57</v>
      </c>
      <c r="E51" s="15">
        <v>12</v>
      </c>
      <c r="F51" s="15">
        <v>16</v>
      </c>
      <c r="G51" s="15">
        <v>31</v>
      </c>
      <c r="H51" s="11">
        <v>0.93799999999999994</v>
      </c>
      <c r="I51" s="2"/>
    </row>
    <row r="52" spans="1:9" x14ac:dyDescent="0.25">
      <c r="A52" s="19">
        <f>RANK(G52,$G$43:$G$52)</f>
        <v>10</v>
      </c>
      <c r="B52" s="12" t="s">
        <v>64</v>
      </c>
      <c r="C52" s="12" t="s">
        <v>65</v>
      </c>
      <c r="D52" s="19" t="s">
        <v>48</v>
      </c>
      <c r="E52" s="16">
        <v>15</v>
      </c>
      <c r="F52" s="16">
        <v>15</v>
      </c>
      <c r="G52" s="16">
        <v>27</v>
      </c>
      <c r="H52" s="13">
        <v>0.8</v>
      </c>
      <c r="I52" s="2"/>
    </row>
    <row r="55" spans="1:9" x14ac:dyDescent="0.25">
      <c r="A55" t="s">
        <v>236</v>
      </c>
    </row>
    <row r="57" spans="1:9" ht="16.5" customHeight="1" x14ac:dyDescent="0.25">
      <c r="A57" s="113" t="s">
        <v>447</v>
      </c>
      <c r="B57" s="113" t="s">
        <v>36</v>
      </c>
      <c r="C57" s="113" t="s">
        <v>37</v>
      </c>
      <c r="D57" s="113" t="s">
        <v>39</v>
      </c>
      <c r="E57" s="110" t="s">
        <v>2</v>
      </c>
      <c r="F57" s="110"/>
      <c r="G57" s="110"/>
      <c r="H57" s="111" t="s">
        <v>354</v>
      </c>
    </row>
    <row r="58" spans="1:9" x14ac:dyDescent="0.25">
      <c r="A58" s="110"/>
      <c r="B58" s="110"/>
      <c r="C58" s="110"/>
      <c r="D58" s="110"/>
      <c r="E58" s="74">
        <v>2018</v>
      </c>
      <c r="F58" s="74">
        <v>2019</v>
      </c>
      <c r="G58" s="74">
        <v>2020</v>
      </c>
      <c r="H58" s="112"/>
    </row>
    <row r="59" spans="1:9" x14ac:dyDescent="0.25">
      <c r="A59" s="17">
        <f>RANK(G59,$G$59:$G$70)</f>
        <v>1</v>
      </c>
      <c r="B59" s="8" t="s">
        <v>266</v>
      </c>
      <c r="C59" s="8" t="s">
        <v>267</v>
      </c>
      <c r="D59" s="17" t="s">
        <v>241</v>
      </c>
      <c r="E59" s="14">
        <v>117</v>
      </c>
      <c r="F59" s="14">
        <v>138</v>
      </c>
      <c r="G59" s="14">
        <v>124</v>
      </c>
      <c r="H59" s="9">
        <v>-0.10100000000000001</v>
      </c>
    </row>
    <row r="60" spans="1:9" x14ac:dyDescent="0.25">
      <c r="A60" s="18">
        <f>RANK(G60,$G$59:$G$70)</f>
        <v>2</v>
      </c>
      <c r="B60" s="10" t="s">
        <v>53</v>
      </c>
      <c r="C60" s="10" t="s">
        <v>54</v>
      </c>
      <c r="D60" s="18" t="s">
        <v>48</v>
      </c>
      <c r="E60" s="15">
        <v>196</v>
      </c>
      <c r="F60" s="15">
        <v>155</v>
      </c>
      <c r="G60" s="15">
        <v>101</v>
      </c>
      <c r="H60" s="11">
        <v>-0.34799999999999998</v>
      </c>
    </row>
    <row r="61" spans="1:9" x14ac:dyDescent="0.25">
      <c r="A61" s="18">
        <f t="shared" ref="A61:A69" si="3">RANK(G61,$G$59:$G$70)</f>
        <v>3</v>
      </c>
      <c r="B61" s="10" t="s">
        <v>60</v>
      </c>
      <c r="C61" s="10" t="s">
        <v>61</v>
      </c>
      <c r="D61" s="18" t="s">
        <v>57</v>
      </c>
      <c r="E61" s="15">
        <v>79</v>
      </c>
      <c r="F61" s="15">
        <v>67</v>
      </c>
      <c r="G61" s="15">
        <v>74</v>
      </c>
      <c r="H61" s="11">
        <v>0.104</v>
      </c>
    </row>
    <row r="62" spans="1:9" x14ac:dyDescent="0.25">
      <c r="A62" s="18">
        <f t="shared" si="3"/>
        <v>4</v>
      </c>
      <c r="B62" s="10" t="s">
        <v>383</v>
      </c>
      <c r="C62" s="10" t="s">
        <v>384</v>
      </c>
      <c r="D62" s="18" t="s">
        <v>88</v>
      </c>
      <c r="E62" s="15">
        <v>7</v>
      </c>
      <c r="F62" s="15">
        <v>30</v>
      </c>
      <c r="G62" s="15">
        <v>59</v>
      </c>
      <c r="H62" s="11">
        <v>0.96699999999999997</v>
      </c>
    </row>
    <row r="63" spans="1:9" x14ac:dyDescent="0.25">
      <c r="A63" s="18">
        <f t="shared" si="3"/>
        <v>5</v>
      </c>
      <c r="B63" s="10" t="s">
        <v>46</v>
      </c>
      <c r="C63" s="10" t="s">
        <v>47</v>
      </c>
      <c r="D63" s="18" t="s">
        <v>48</v>
      </c>
      <c r="E63" s="15">
        <v>63</v>
      </c>
      <c r="F63" s="15">
        <v>112</v>
      </c>
      <c r="G63" s="15">
        <v>54</v>
      </c>
      <c r="H63" s="11">
        <v>-0.51800000000000002</v>
      </c>
    </row>
    <row r="64" spans="1:9" x14ac:dyDescent="0.25">
      <c r="A64" s="18">
        <f t="shared" si="3"/>
        <v>6</v>
      </c>
      <c r="B64" s="10" t="s">
        <v>387</v>
      </c>
      <c r="C64" s="10" t="s">
        <v>271</v>
      </c>
      <c r="D64" s="18" t="s">
        <v>57</v>
      </c>
      <c r="E64" s="15">
        <v>23</v>
      </c>
      <c r="F64" s="15">
        <v>29</v>
      </c>
      <c r="G64" s="15">
        <v>46</v>
      </c>
      <c r="H64" s="11">
        <v>0.58599999999999997</v>
      </c>
    </row>
    <row r="65" spans="1:9" x14ac:dyDescent="0.25">
      <c r="A65" s="18">
        <f t="shared" si="3"/>
        <v>6</v>
      </c>
      <c r="B65" s="10" t="s">
        <v>385</v>
      </c>
      <c r="C65" s="10" t="s">
        <v>386</v>
      </c>
      <c r="D65" s="18" t="s">
        <v>57</v>
      </c>
      <c r="E65" s="15">
        <v>26</v>
      </c>
      <c r="F65" s="15">
        <v>30</v>
      </c>
      <c r="G65" s="15">
        <v>46</v>
      </c>
      <c r="H65" s="11">
        <v>0.53300000000000003</v>
      </c>
    </row>
    <row r="66" spans="1:9" x14ac:dyDescent="0.25">
      <c r="A66" s="18">
        <f t="shared" si="3"/>
        <v>8</v>
      </c>
      <c r="B66" s="10" t="s">
        <v>269</v>
      </c>
      <c r="C66" s="10" t="s">
        <v>270</v>
      </c>
      <c r="D66" s="18" t="s">
        <v>48</v>
      </c>
      <c r="E66" s="15">
        <v>45</v>
      </c>
      <c r="F66" s="15">
        <v>47</v>
      </c>
      <c r="G66" s="15">
        <v>39</v>
      </c>
      <c r="H66" s="11">
        <v>-0.17</v>
      </c>
    </row>
    <row r="67" spans="1:9" x14ac:dyDescent="0.25">
      <c r="A67" s="18">
        <f t="shared" si="3"/>
        <v>9</v>
      </c>
      <c r="B67" s="10" t="s">
        <v>58</v>
      </c>
      <c r="C67" s="10" t="s">
        <v>59</v>
      </c>
      <c r="D67" s="18" t="s">
        <v>48</v>
      </c>
      <c r="E67" s="15">
        <v>20</v>
      </c>
      <c r="F67" s="15">
        <v>31</v>
      </c>
      <c r="G67" s="15">
        <v>38</v>
      </c>
      <c r="H67" s="11">
        <v>0.22600000000000001</v>
      </c>
    </row>
    <row r="68" spans="1:9" x14ac:dyDescent="0.25">
      <c r="A68" s="18">
        <f t="shared" si="3"/>
        <v>9</v>
      </c>
      <c r="B68" s="10" t="s">
        <v>51</v>
      </c>
      <c r="C68" s="10" t="s">
        <v>52</v>
      </c>
      <c r="D68" s="18" t="s">
        <v>50</v>
      </c>
      <c r="E68" s="15">
        <v>9</v>
      </c>
      <c r="F68" s="15">
        <v>40</v>
      </c>
      <c r="G68" s="15">
        <v>38</v>
      </c>
      <c r="H68" s="11">
        <v>-0.05</v>
      </c>
    </row>
    <row r="69" spans="1:9" x14ac:dyDescent="0.25">
      <c r="A69" s="18">
        <f t="shared" si="3"/>
        <v>9</v>
      </c>
      <c r="B69" s="10" t="s">
        <v>435</v>
      </c>
      <c r="C69" s="10" t="s">
        <v>436</v>
      </c>
      <c r="D69" s="18" t="s">
        <v>57</v>
      </c>
      <c r="E69" s="15">
        <v>30</v>
      </c>
      <c r="F69" s="15">
        <v>54</v>
      </c>
      <c r="G69" s="15">
        <v>38</v>
      </c>
      <c r="H69" s="11">
        <v>-0.29599999999999999</v>
      </c>
    </row>
    <row r="70" spans="1:9" x14ac:dyDescent="0.25">
      <c r="A70" s="19">
        <f>RANK(G70,$G$59:$G$70)</f>
        <v>9</v>
      </c>
      <c r="B70" s="12" t="s">
        <v>388</v>
      </c>
      <c r="C70" s="12" t="s">
        <v>389</v>
      </c>
      <c r="D70" s="19" t="s">
        <v>57</v>
      </c>
      <c r="E70" s="16">
        <v>15</v>
      </c>
      <c r="F70" s="16">
        <v>27</v>
      </c>
      <c r="G70" s="16">
        <v>38</v>
      </c>
      <c r="H70" s="13">
        <v>0.40699999999999997</v>
      </c>
    </row>
    <row r="73" spans="1:9" x14ac:dyDescent="0.25">
      <c r="D73" s="86"/>
    </row>
    <row r="74" spans="1:9" x14ac:dyDescent="0.25">
      <c r="D74" s="86"/>
    </row>
    <row r="75" spans="1:9" x14ac:dyDescent="0.25">
      <c r="A75" t="s">
        <v>237</v>
      </c>
    </row>
    <row r="77" spans="1:9" ht="16.5" customHeight="1" x14ac:dyDescent="0.25">
      <c r="A77" s="113" t="s">
        <v>447</v>
      </c>
      <c r="B77" s="113" t="s">
        <v>36</v>
      </c>
      <c r="C77" s="113" t="s">
        <v>37</v>
      </c>
      <c r="D77" s="113" t="s">
        <v>39</v>
      </c>
      <c r="E77" s="110" t="s">
        <v>2</v>
      </c>
      <c r="F77" s="110"/>
      <c r="G77" s="110"/>
      <c r="H77" s="111" t="s">
        <v>354</v>
      </c>
    </row>
    <row r="78" spans="1:9" x14ac:dyDescent="0.25">
      <c r="A78" s="110"/>
      <c r="B78" s="110"/>
      <c r="C78" s="110"/>
      <c r="D78" s="110"/>
      <c r="E78" s="74">
        <v>2018</v>
      </c>
      <c r="F78" s="74">
        <v>2019</v>
      </c>
      <c r="G78" s="74">
        <v>2020</v>
      </c>
      <c r="H78" s="112"/>
    </row>
    <row r="79" spans="1:9" x14ac:dyDescent="0.25">
      <c r="A79" s="17">
        <f>RANK(G79,$G$79:$G$88)</f>
        <v>1</v>
      </c>
      <c r="B79" s="8" t="s">
        <v>53</v>
      </c>
      <c r="C79" s="8" t="s">
        <v>54</v>
      </c>
      <c r="D79" s="17" t="s">
        <v>48</v>
      </c>
      <c r="E79" s="14">
        <v>152</v>
      </c>
      <c r="F79" s="14">
        <v>173</v>
      </c>
      <c r="G79" s="14">
        <v>160</v>
      </c>
      <c r="H79" s="9">
        <v>-7.4999999999999997E-2</v>
      </c>
      <c r="I79" s="2"/>
    </row>
    <row r="80" spans="1:9" x14ac:dyDescent="0.25">
      <c r="A80" s="18">
        <f>RANK(G80,$G$79:$G$88)</f>
        <v>2</v>
      </c>
      <c r="B80" s="10" t="s">
        <v>69</v>
      </c>
      <c r="C80" s="10" t="s">
        <v>49</v>
      </c>
      <c r="D80" s="18" t="s">
        <v>50</v>
      </c>
      <c r="E80" s="15">
        <v>64</v>
      </c>
      <c r="F80" s="15">
        <v>60</v>
      </c>
      <c r="G80" s="15">
        <v>112</v>
      </c>
      <c r="H80" s="11">
        <v>0.86699999999999999</v>
      </c>
      <c r="I80" s="2"/>
    </row>
    <row r="81" spans="1:9" x14ac:dyDescent="0.25">
      <c r="A81" s="18">
        <f t="shared" ref="A81:A86" si="4">RANK(G81,$G$79:$G$88)</f>
        <v>3</v>
      </c>
      <c r="B81" s="10" t="s">
        <v>64</v>
      </c>
      <c r="C81" s="10" t="s">
        <v>65</v>
      </c>
      <c r="D81" s="18" t="s">
        <v>48</v>
      </c>
      <c r="E81" s="15">
        <v>90</v>
      </c>
      <c r="F81" s="15">
        <v>81</v>
      </c>
      <c r="G81" s="15">
        <v>83</v>
      </c>
      <c r="H81" s="11">
        <v>2.5000000000000001E-2</v>
      </c>
      <c r="I81" s="2"/>
    </row>
    <row r="82" spans="1:9" x14ac:dyDescent="0.25">
      <c r="A82" s="18">
        <f t="shared" si="4"/>
        <v>4</v>
      </c>
      <c r="B82" s="10" t="s">
        <v>259</v>
      </c>
      <c r="C82" s="10" t="s">
        <v>260</v>
      </c>
      <c r="D82" s="18" t="s">
        <v>48</v>
      </c>
      <c r="E82" s="15">
        <v>32</v>
      </c>
      <c r="F82" s="15">
        <v>52</v>
      </c>
      <c r="G82" s="15">
        <v>79</v>
      </c>
      <c r="H82" s="11">
        <v>0.51900000000000002</v>
      </c>
      <c r="I82" s="2"/>
    </row>
    <row r="83" spans="1:9" x14ac:dyDescent="0.25">
      <c r="A83" s="18">
        <f t="shared" si="4"/>
        <v>5</v>
      </c>
      <c r="B83" s="10" t="s">
        <v>58</v>
      </c>
      <c r="C83" s="10" t="s">
        <v>59</v>
      </c>
      <c r="D83" s="18" t="s">
        <v>48</v>
      </c>
      <c r="E83" s="15">
        <v>41</v>
      </c>
      <c r="F83" s="15">
        <v>44</v>
      </c>
      <c r="G83" s="15">
        <v>43</v>
      </c>
      <c r="H83" s="11">
        <v>-2.3E-2</v>
      </c>
      <c r="I83" s="2"/>
    </row>
    <row r="84" spans="1:9" x14ac:dyDescent="0.25">
      <c r="A84" s="18">
        <f t="shared" si="4"/>
        <v>6</v>
      </c>
      <c r="B84" s="10" t="s">
        <v>390</v>
      </c>
      <c r="C84" s="10" t="s">
        <v>391</v>
      </c>
      <c r="D84" s="18" t="s">
        <v>48</v>
      </c>
      <c r="E84" s="15">
        <v>15</v>
      </c>
      <c r="F84" s="15">
        <v>16</v>
      </c>
      <c r="G84" s="15">
        <v>38</v>
      </c>
      <c r="H84" s="11">
        <v>1.375</v>
      </c>
      <c r="I84" s="2"/>
    </row>
    <row r="85" spans="1:9" x14ac:dyDescent="0.25">
      <c r="A85" s="18">
        <f t="shared" si="4"/>
        <v>7</v>
      </c>
      <c r="B85" s="10" t="s">
        <v>371</v>
      </c>
      <c r="C85" s="10" t="s">
        <v>252</v>
      </c>
      <c r="D85" s="18" t="s">
        <v>57</v>
      </c>
      <c r="E85" s="15">
        <v>12</v>
      </c>
      <c r="F85" s="15">
        <v>44</v>
      </c>
      <c r="G85" s="15">
        <v>34</v>
      </c>
      <c r="H85" s="11">
        <v>-0.22700000000000001</v>
      </c>
      <c r="I85" s="2"/>
    </row>
    <row r="86" spans="1:9" x14ac:dyDescent="0.25">
      <c r="A86" s="18">
        <f t="shared" si="4"/>
        <v>8</v>
      </c>
      <c r="B86" s="10" t="s">
        <v>255</v>
      </c>
      <c r="C86" s="10" t="s">
        <v>256</v>
      </c>
      <c r="D86" s="18" t="s">
        <v>48</v>
      </c>
      <c r="E86" s="15">
        <v>17</v>
      </c>
      <c r="F86" s="15">
        <v>40</v>
      </c>
      <c r="G86" s="15">
        <v>33</v>
      </c>
      <c r="H86" s="11">
        <v>-0.17499999999999999</v>
      </c>
      <c r="I86" s="2"/>
    </row>
    <row r="87" spans="1:9" x14ac:dyDescent="0.25">
      <c r="A87" s="18">
        <f>RANK(G87,$G$79:$G$88)</f>
        <v>9</v>
      </c>
      <c r="B87" s="10" t="s">
        <v>392</v>
      </c>
      <c r="C87" s="10" t="s">
        <v>393</v>
      </c>
      <c r="D87" s="18" t="s">
        <v>98</v>
      </c>
      <c r="E87" s="15">
        <v>14</v>
      </c>
      <c r="F87" s="15">
        <v>12</v>
      </c>
      <c r="G87" s="15">
        <v>29</v>
      </c>
      <c r="H87" s="11">
        <v>1.417</v>
      </c>
      <c r="I87" s="2"/>
    </row>
    <row r="88" spans="1:9" x14ac:dyDescent="0.25">
      <c r="A88" s="19">
        <f>RANK(G88,$G$79:$G$88)</f>
        <v>10</v>
      </c>
      <c r="B88" s="12" t="s">
        <v>113</v>
      </c>
      <c r="C88" s="12" t="s">
        <v>114</v>
      </c>
      <c r="D88" s="19" t="s">
        <v>115</v>
      </c>
      <c r="E88" s="16">
        <v>8</v>
      </c>
      <c r="F88" s="16">
        <v>23</v>
      </c>
      <c r="G88" s="16">
        <v>28</v>
      </c>
      <c r="H88" s="13">
        <v>0.217</v>
      </c>
      <c r="I88" s="2"/>
    </row>
    <row r="89" spans="1:9" x14ac:dyDescent="0.25">
      <c r="I89" s="2"/>
    </row>
    <row r="90" spans="1:9" x14ac:dyDescent="0.25">
      <c r="D90" s="86"/>
      <c r="I90" s="2"/>
    </row>
    <row r="91" spans="1:9" x14ac:dyDescent="0.25">
      <c r="A91" t="s">
        <v>239</v>
      </c>
    </row>
    <row r="93" spans="1:9" ht="16.5" customHeight="1" x14ac:dyDescent="0.25">
      <c r="A93" s="113" t="s">
        <v>447</v>
      </c>
      <c r="B93" s="113" t="s">
        <v>36</v>
      </c>
      <c r="C93" s="113" t="s">
        <v>37</v>
      </c>
      <c r="D93" s="113" t="s">
        <v>39</v>
      </c>
      <c r="E93" s="110" t="s">
        <v>2</v>
      </c>
      <c r="F93" s="110"/>
      <c r="G93" s="110"/>
      <c r="H93" s="111" t="s">
        <v>354</v>
      </c>
    </row>
    <row r="94" spans="1:9" x14ac:dyDescent="0.25">
      <c r="A94" s="110"/>
      <c r="B94" s="110"/>
      <c r="C94" s="110"/>
      <c r="D94" s="110"/>
      <c r="E94" s="74">
        <v>2018</v>
      </c>
      <c r="F94" s="74">
        <v>2019</v>
      </c>
      <c r="G94" s="74">
        <v>2020</v>
      </c>
      <c r="H94" s="112"/>
    </row>
    <row r="95" spans="1:9" x14ac:dyDescent="0.25">
      <c r="A95" s="17">
        <f>RANK(G95,$G$95:$G$104)</f>
        <v>1</v>
      </c>
      <c r="B95" s="8" t="s">
        <v>69</v>
      </c>
      <c r="C95" s="8" t="s">
        <v>49</v>
      </c>
      <c r="D95" s="17" t="s">
        <v>50</v>
      </c>
      <c r="E95" s="14">
        <v>641</v>
      </c>
      <c r="F95" s="14">
        <v>333</v>
      </c>
      <c r="G95" s="14">
        <v>395</v>
      </c>
      <c r="H95" s="9">
        <v>0.186</v>
      </c>
      <c r="I95" s="2"/>
    </row>
    <row r="96" spans="1:9" x14ac:dyDescent="0.25">
      <c r="A96" s="18">
        <f>RANK(G96,$G$95:$G$104)</f>
        <v>2</v>
      </c>
      <c r="B96" s="10" t="s">
        <v>64</v>
      </c>
      <c r="C96" s="10" t="s">
        <v>65</v>
      </c>
      <c r="D96" s="18" t="s">
        <v>48</v>
      </c>
      <c r="E96" s="15">
        <v>148</v>
      </c>
      <c r="F96" s="15">
        <v>158</v>
      </c>
      <c r="G96" s="15">
        <v>115</v>
      </c>
      <c r="H96" s="11">
        <v>-0.27200000000000002</v>
      </c>
      <c r="I96" s="2"/>
    </row>
    <row r="97" spans="1:9" x14ac:dyDescent="0.25">
      <c r="A97" s="18">
        <f t="shared" ref="A97:A103" si="5">RANK(G97,$G$95:$G$104)</f>
        <v>3</v>
      </c>
      <c r="B97" s="10" t="s">
        <v>255</v>
      </c>
      <c r="C97" s="10" t="s">
        <v>256</v>
      </c>
      <c r="D97" s="18" t="s">
        <v>48</v>
      </c>
      <c r="E97" s="15">
        <v>18</v>
      </c>
      <c r="F97" s="15">
        <v>43</v>
      </c>
      <c r="G97" s="15">
        <v>79</v>
      </c>
      <c r="H97" s="11">
        <v>0.83699999999999997</v>
      </c>
      <c r="I97" s="2"/>
    </row>
    <row r="98" spans="1:9" x14ac:dyDescent="0.25">
      <c r="A98" s="18">
        <f t="shared" si="5"/>
        <v>4</v>
      </c>
      <c r="B98" s="10" t="s">
        <v>394</v>
      </c>
      <c r="C98" s="10" t="s">
        <v>273</v>
      </c>
      <c r="D98" s="18" t="s">
        <v>126</v>
      </c>
      <c r="E98" s="15">
        <v>40</v>
      </c>
      <c r="F98" s="15">
        <v>84</v>
      </c>
      <c r="G98" s="15">
        <v>71</v>
      </c>
      <c r="H98" s="11">
        <v>-0.155</v>
      </c>
      <c r="I98" s="2"/>
    </row>
    <row r="99" spans="1:9" x14ac:dyDescent="0.25">
      <c r="A99" s="18">
        <f t="shared" si="5"/>
        <v>5</v>
      </c>
      <c r="B99" s="10" t="s">
        <v>395</v>
      </c>
      <c r="C99" s="10" t="s">
        <v>437</v>
      </c>
      <c r="D99" s="18" t="s">
        <v>48</v>
      </c>
      <c r="E99" s="15">
        <v>54</v>
      </c>
      <c r="F99" s="15">
        <v>60</v>
      </c>
      <c r="G99" s="15">
        <v>44</v>
      </c>
      <c r="H99" s="11">
        <v>-0.26700000000000002</v>
      </c>
      <c r="I99" s="2"/>
    </row>
    <row r="100" spans="1:9" x14ac:dyDescent="0.25">
      <c r="A100" s="18">
        <f t="shared" si="5"/>
        <v>6</v>
      </c>
      <c r="B100" s="10" t="s">
        <v>396</v>
      </c>
      <c r="C100" s="10" t="s">
        <v>397</v>
      </c>
      <c r="D100" s="18" t="s">
        <v>88</v>
      </c>
      <c r="E100" s="15"/>
      <c r="F100" s="15">
        <v>1</v>
      </c>
      <c r="G100" s="15">
        <v>37</v>
      </c>
      <c r="H100" s="11">
        <v>36</v>
      </c>
      <c r="I100" s="2"/>
    </row>
    <row r="101" spans="1:9" x14ac:dyDescent="0.25">
      <c r="A101" s="18">
        <f t="shared" si="5"/>
        <v>7</v>
      </c>
      <c r="B101" s="10" t="s">
        <v>248</v>
      </c>
      <c r="C101" s="10" t="s">
        <v>249</v>
      </c>
      <c r="D101" s="18" t="s">
        <v>98</v>
      </c>
      <c r="E101" s="15">
        <v>14</v>
      </c>
      <c r="F101" s="15">
        <v>20</v>
      </c>
      <c r="G101" s="15">
        <v>34</v>
      </c>
      <c r="H101" s="11">
        <v>0.7</v>
      </c>
      <c r="I101" s="2"/>
    </row>
    <row r="102" spans="1:9" x14ac:dyDescent="0.25">
      <c r="A102" s="18">
        <f t="shared" si="5"/>
        <v>8</v>
      </c>
      <c r="B102" s="10" t="s">
        <v>326</v>
      </c>
      <c r="C102" s="10" t="s">
        <v>398</v>
      </c>
      <c r="D102" s="18" t="s">
        <v>402</v>
      </c>
      <c r="E102" s="15">
        <v>22</v>
      </c>
      <c r="F102" s="15">
        <v>25</v>
      </c>
      <c r="G102" s="15">
        <v>26</v>
      </c>
      <c r="H102" s="11">
        <v>0.04</v>
      </c>
      <c r="I102" s="2"/>
    </row>
    <row r="103" spans="1:9" x14ac:dyDescent="0.25">
      <c r="A103" s="18">
        <f t="shared" si="5"/>
        <v>9</v>
      </c>
      <c r="B103" s="10" t="s">
        <v>438</v>
      </c>
      <c r="C103" s="10" t="s">
        <v>399</v>
      </c>
      <c r="D103" s="18" t="s">
        <v>88</v>
      </c>
      <c r="E103" s="15"/>
      <c r="F103" s="15"/>
      <c r="G103" s="15">
        <v>24</v>
      </c>
      <c r="H103" s="11" t="s">
        <v>403</v>
      </c>
      <c r="I103" s="2"/>
    </row>
    <row r="104" spans="1:9" x14ac:dyDescent="0.25">
      <c r="A104" s="19">
        <f>RANK(G104,$G$95:$G$104)</f>
        <v>9</v>
      </c>
      <c r="B104" s="12" t="s">
        <v>400</v>
      </c>
      <c r="C104" s="12" t="s">
        <v>401</v>
      </c>
      <c r="D104" s="19" t="s">
        <v>50</v>
      </c>
      <c r="E104" s="16"/>
      <c r="F104" s="16"/>
      <c r="G104" s="16">
        <v>24</v>
      </c>
      <c r="H104" s="13" t="s">
        <v>403</v>
      </c>
      <c r="I104" s="2"/>
    </row>
    <row r="105" spans="1:9" x14ac:dyDescent="0.25">
      <c r="B105" s="10"/>
      <c r="C105" s="10"/>
      <c r="D105" s="18"/>
      <c r="E105" s="15"/>
      <c r="F105" s="15"/>
      <c r="G105" s="15"/>
      <c r="H105" s="11"/>
      <c r="I105" s="2"/>
    </row>
    <row r="106" spans="1:9" x14ac:dyDescent="0.25">
      <c r="A106" t="s">
        <v>40</v>
      </c>
    </row>
    <row r="107" spans="1:9" x14ac:dyDescent="0.25">
      <c r="A107" t="s">
        <v>43</v>
      </c>
    </row>
    <row r="108" spans="1:9" x14ac:dyDescent="0.25">
      <c r="A108" t="s">
        <v>355</v>
      </c>
      <c r="D108"/>
    </row>
  </sheetData>
  <sortState ref="J58:O69">
    <sortCondition descending="1" ref="O58:O69"/>
    <sortCondition ref="K58:K69"/>
  </sortState>
  <mergeCells count="36">
    <mergeCell ref="A93:A94"/>
    <mergeCell ref="A5:A6"/>
    <mergeCell ref="A21:A22"/>
    <mergeCell ref="A41:A42"/>
    <mergeCell ref="A57:A58"/>
    <mergeCell ref="A77:A78"/>
    <mergeCell ref="H41:H42"/>
    <mergeCell ref="H21:H22"/>
    <mergeCell ref="H5:H6"/>
    <mergeCell ref="H93:H94"/>
    <mergeCell ref="H77:H78"/>
    <mergeCell ref="H57:H58"/>
    <mergeCell ref="B77:B78"/>
    <mergeCell ref="E77:G77"/>
    <mergeCell ref="B93:B94"/>
    <mergeCell ref="E93:G93"/>
    <mergeCell ref="C77:C78"/>
    <mergeCell ref="D77:D78"/>
    <mergeCell ref="C93:C94"/>
    <mergeCell ref="D93:D94"/>
    <mergeCell ref="B41:B42"/>
    <mergeCell ref="E41:G41"/>
    <mergeCell ref="B57:B58"/>
    <mergeCell ref="E57:G57"/>
    <mergeCell ref="B5:B6"/>
    <mergeCell ref="E5:G5"/>
    <mergeCell ref="B21:B22"/>
    <mergeCell ref="E21:G21"/>
    <mergeCell ref="C5:C6"/>
    <mergeCell ref="D5:D6"/>
    <mergeCell ref="C21:C22"/>
    <mergeCell ref="D21:D22"/>
    <mergeCell ref="C41:C42"/>
    <mergeCell ref="D41:D42"/>
    <mergeCell ref="C57:C58"/>
    <mergeCell ref="D57:D5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/>
  </sheetViews>
  <sheetFormatPr defaultRowHeight="16.5" x14ac:dyDescent="0.25"/>
  <cols>
    <col min="1" max="1" width="21.375" customWidth="1"/>
    <col min="2" max="11" width="10.625" customWidth="1"/>
  </cols>
  <sheetData>
    <row r="1" spans="1:11" x14ac:dyDescent="0.25">
      <c r="A1" s="87" t="s">
        <v>472</v>
      </c>
    </row>
    <row r="4" spans="1:11" x14ac:dyDescent="0.25">
      <c r="A4" s="132" t="s">
        <v>135</v>
      </c>
      <c r="B4" s="132" t="s">
        <v>461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1:11" ht="39.950000000000003" customHeight="1" x14ac:dyDescent="0.25">
      <c r="A5" s="132"/>
      <c r="B5" s="95" t="s">
        <v>455</v>
      </c>
      <c r="C5" s="96" t="s">
        <v>277</v>
      </c>
      <c r="D5" s="96" t="s">
        <v>276</v>
      </c>
      <c r="E5" s="96" t="s">
        <v>459</v>
      </c>
      <c r="F5" s="96" t="s">
        <v>69</v>
      </c>
      <c r="G5" s="96" t="s">
        <v>458</v>
      </c>
      <c r="H5" s="96" t="s">
        <v>457</v>
      </c>
      <c r="I5" s="96" t="s">
        <v>456</v>
      </c>
      <c r="J5" s="96" t="s">
        <v>462</v>
      </c>
      <c r="K5" s="96" t="s">
        <v>463</v>
      </c>
    </row>
    <row r="6" spans="1:11" x14ac:dyDescent="0.25">
      <c r="A6" s="104" t="s">
        <v>138</v>
      </c>
      <c r="B6" s="88">
        <v>2.5</v>
      </c>
      <c r="C6" s="88">
        <v>3.9</v>
      </c>
      <c r="D6" s="88">
        <v>17.600000000000001</v>
      </c>
      <c r="E6" s="97">
        <v>3.6</v>
      </c>
      <c r="F6" s="97">
        <v>0.5</v>
      </c>
      <c r="G6" s="97">
        <v>0.3</v>
      </c>
      <c r="H6" s="88">
        <v>1.1000000000000001</v>
      </c>
      <c r="I6" s="88">
        <v>4.0999999999999996</v>
      </c>
      <c r="J6" s="88">
        <v>1.3</v>
      </c>
      <c r="K6" s="88">
        <v>28.5</v>
      </c>
    </row>
    <row r="7" spans="1:11" x14ac:dyDescent="0.25">
      <c r="A7" s="105" t="s">
        <v>140</v>
      </c>
      <c r="B7" s="89">
        <v>9.3000000000000007</v>
      </c>
      <c r="C7" s="89">
        <v>10.6</v>
      </c>
      <c r="D7" s="89">
        <v>2.7</v>
      </c>
      <c r="E7" s="89">
        <v>16.2</v>
      </c>
      <c r="F7" s="98">
        <v>7.1</v>
      </c>
      <c r="G7" s="98">
        <v>3</v>
      </c>
      <c r="H7" s="89">
        <v>23.8</v>
      </c>
      <c r="I7" s="89">
        <v>12.5</v>
      </c>
      <c r="J7" s="89">
        <v>18.5</v>
      </c>
      <c r="K7" s="89">
        <v>6.9</v>
      </c>
    </row>
    <row r="8" spans="1:11" x14ac:dyDescent="0.25">
      <c r="A8" s="105" t="s">
        <v>142</v>
      </c>
      <c r="B8" s="89">
        <v>11</v>
      </c>
      <c r="C8" s="89">
        <v>13.2</v>
      </c>
      <c r="D8" s="89">
        <v>4</v>
      </c>
      <c r="E8" s="98">
        <v>8.4</v>
      </c>
      <c r="F8" s="98">
        <v>12.6</v>
      </c>
      <c r="G8" s="98">
        <v>12.3</v>
      </c>
      <c r="H8" s="89">
        <v>1.3</v>
      </c>
      <c r="I8" s="89">
        <v>13.8</v>
      </c>
      <c r="J8" s="89">
        <v>5</v>
      </c>
      <c r="K8" s="89">
        <v>1.9</v>
      </c>
    </row>
    <row r="9" spans="1:11" x14ac:dyDescent="0.25">
      <c r="A9" s="105" t="s">
        <v>144</v>
      </c>
      <c r="B9" s="89">
        <v>52.1</v>
      </c>
      <c r="C9" s="89">
        <v>28.1</v>
      </c>
      <c r="D9" s="89">
        <v>4</v>
      </c>
      <c r="E9" s="89">
        <v>37.200000000000003</v>
      </c>
      <c r="F9" s="89">
        <v>68.400000000000006</v>
      </c>
      <c r="G9" s="89">
        <v>72.099999999999994</v>
      </c>
      <c r="H9" s="89">
        <v>1.5</v>
      </c>
      <c r="I9" s="89">
        <v>50.9</v>
      </c>
      <c r="J9" s="89">
        <v>19.3</v>
      </c>
      <c r="K9" s="89">
        <v>1.1000000000000001</v>
      </c>
    </row>
    <row r="10" spans="1:11" x14ac:dyDescent="0.25">
      <c r="A10" s="105" t="s">
        <v>146</v>
      </c>
      <c r="B10" s="89">
        <v>1.6</v>
      </c>
      <c r="C10" s="89">
        <v>0.7</v>
      </c>
      <c r="D10" s="89">
        <v>1.9</v>
      </c>
      <c r="E10" s="98">
        <v>0.3</v>
      </c>
      <c r="F10" s="98">
        <v>1.5</v>
      </c>
      <c r="G10" s="98">
        <v>1.4</v>
      </c>
      <c r="H10" s="89">
        <v>0.5</v>
      </c>
      <c r="I10" s="89">
        <v>0.1</v>
      </c>
      <c r="J10" s="89">
        <v>0.7</v>
      </c>
      <c r="K10" s="89">
        <v>0.7</v>
      </c>
    </row>
    <row r="11" spans="1:11" x14ac:dyDescent="0.25">
      <c r="A11" s="105" t="s">
        <v>148</v>
      </c>
      <c r="B11" s="89">
        <v>16.100000000000001</v>
      </c>
      <c r="C11" s="89">
        <v>24.7</v>
      </c>
      <c r="D11" s="89">
        <v>7.8</v>
      </c>
      <c r="E11" s="98">
        <v>5.0999999999999996</v>
      </c>
      <c r="F11" s="98">
        <v>5</v>
      </c>
      <c r="G11" s="98">
        <v>6.8</v>
      </c>
      <c r="H11" s="89">
        <v>16.2</v>
      </c>
      <c r="I11" s="89">
        <v>13.3</v>
      </c>
      <c r="J11" s="89">
        <v>21.6</v>
      </c>
      <c r="K11" s="89">
        <v>5</v>
      </c>
    </row>
    <row r="12" spans="1:11" x14ac:dyDescent="0.25">
      <c r="A12" s="105" t="s">
        <v>150</v>
      </c>
      <c r="B12" s="89">
        <v>0.2</v>
      </c>
      <c r="C12" s="89">
        <v>1.8</v>
      </c>
      <c r="D12" s="89">
        <v>2.1</v>
      </c>
      <c r="E12" s="98">
        <v>0.8</v>
      </c>
      <c r="F12" s="98">
        <v>0</v>
      </c>
      <c r="G12" s="98">
        <v>1.2</v>
      </c>
      <c r="H12" s="89">
        <v>1.1000000000000001</v>
      </c>
      <c r="I12" s="89">
        <v>0.2</v>
      </c>
      <c r="J12" s="89">
        <v>2.6</v>
      </c>
      <c r="K12" s="89">
        <v>3.1</v>
      </c>
    </row>
    <row r="13" spans="1:11" x14ac:dyDescent="0.25">
      <c r="A13" s="106" t="s">
        <v>152</v>
      </c>
      <c r="B13" s="90">
        <v>1.4</v>
      </c>
      <c r="C13" s="90">
        <v>2.1</v>
      </c>
      <c r="D13" s="90">
        <v>4.4000000000000004</v>
      </c>
      <c r="E13" s="99">
        <v>2.7</v>
      </c>
      <c r="F13" s="99">
        <v>1.2</v>
      </c>
      <c r="G13" s="99">
        <v>0.1</v>
      </c>
      <c r="H13" s="90">
        <v>31.2</v>
      </c>
      <c r="I13" s="90">
        <v>0.3</v>
      </c>
      <c r="J13" s="90">
        <v>1.6</v>
      </c>
      <c r="K13" s="90">
        <v>3.8</v>
      </c>
    </row>
    <row r="14" spans="1:11" x14ac:dyDescent="0.25">
      <c r="A14" s="104" t="s">
        <v>155</v>
      </c>
      <c r="B14" s="88">
        <v>2</v>
      </c>
      <c r="C14" s="88">
        <v>2.5</v>
      </c>
      <c r="D14" s="88">
        <v>2.7</v>
      </c>
      <c r="E14" s="97">
        <v>1.3</v>
      </c>
      <c r="F14" s="97">
        <v>0.1</v>
      </c>
      <c r="G14" s="97">
        <v>0.7</v>
      </c>
      <c r="H14" s="88">
        <v>13.8</v>
      </c>
      <c r="I14" s="88">
        <v>1.5</v>
      </c>
      <c r="J14" s="88">
        <v>7.5</v>
      </c>
      <c r="K14" s="88">
        <v>5.5</v>
      </c>
    </row>
    <row r="15" spans="1:11" x14ac:dyDescent="0.25">
      <c r="A15" s="105" t="s">
        <v>157</v>
      </c>
      <c r="B15" s="89">
        <v>1.7</v>
      </c>
      <c r="C15" s="89">
        <v>2.1</v>
      </c>
      <c r="D15" s="89">
        <v>7.3</v>
      </c>
      <c r="E15" s="98">
        <v>1.2</v>
      </c>
      <c r="F15" s="98">
        <v>2.2999999999999998</v>
      </c>
      <c r="G15" s="98">
        <v>1.3</v>
      </c>
      <c r="H15" s="89">
        <v>2.7</v>
      </c>
      <c r="I15" s="89">
        <v>1.6</v>
      </c>
      <c r="J15" s="89">
        <v>4.5999999999999996</v>
      </c>
      <c r="K15" s="89">
        <v>7.9</v>
      </c>
    </row>
    <row r="16" spans="1:11" x14ac:dyDescent="0.25">
      <c r="A16" s="105" t="s">
        <v>159</v>
      </c>
      <c r="B16" s="89">
        <v>0</v>
      </c>
      <c r="C16" s="89">
        <v>0</v>
      </c>
      <c r="D16" s="89">
        <v>0</v>
      </c>
      <c r="E16" s="98">
        <v>0</v>
      </c>
      <c r="F16" s="98">
        <v>0</v>
      </c>
      <c r="G16" s="98">
        <v>0</v>
      </c>
      <c r="H16" s="89">
        <v>0.4</v>
      </c>
      <c r="I16" s="89">
        <v>0.1</v>
      </c>
      <c r="J16" s="89">
        <v>0.3</v>
      </c>
      <c r="K16" s="89">
        <v>0.2</v>
      </c>
    </row>
    <row r="17" spans="1:11" x14ac:dyDescent="0.25">
      <c r="A17" s="105" t="s">
        <v>161</v>
      </c>
      <c r="B17" s="89">
        <v>0.7</v>
      </c>
      <c r="C17" s="89">
        <v>0.5</v>
      </c>
      <c r="D17" s="89">
        <v>6.4</v>
      </c>
      <c r="E17" s="98">
        <v>1.8</v>
      </c>
      <c r="F17" s="98">
        <v>0.8</v>
      </c>
      <c r="G17" s="98">
        <v>0.5</v>
      </c>
      <c r="H17" s="89">
        <v>0.5</v>
      </c>
      <c r="I17" s="89">
        <v>0.2</v>
      </c>
      <c r="J17" s="89">
        <v>3.9</v>
      </c>
      <c r="K17" s="89">
        <v>4.0999999999999996</v>
      </c>
    </row>
    <row r="18" spans="1:11" x14ac:dyDescent="0.25">
      <c r="A18" s="107" t="s">
        <v>163</v>
      </c>
      <c r="B18" s="91">
        <v>0.3</v>
      </c>
      <c r="C18" s="91">
        <v>1.2</v>
      </c>
      <c r="D18" s="91">
        <v>0.6</v>
      </c>
      <c r="E18" s="100">
        <v>0.8</v>
      </c>
      <c r="F18" s="100">
        <v>0</v>
      </c>
      <c r="G18" s="100">
        <v>0</v>
      </c>
      <c r="H18" s="91">
        <v>1</v>
      </c>
      <c r="I18" s="91">
        <v>0.2</v>
      </c>
      <c r="J18" s="91">
        <v>4.5</v>
      </c>
      <c r="K18" s="91">
        <v>2.5</v>
      </c>
    </row>
    <row r="19" spans="1:11" x14ac:dyDescent="0.25">
      <c r="A19" s="108" t="s">
        <v>166</v>
      </c>
      <c r="B19" s="92">
        <v>0</v>
      </c>
      <c r="C19" s="92">
        <v>0</v>
      </c>
      <c r="D19" s="92">
        <v>0</v>
      </c>
      <c r="E19" s="101">
        <v>0</v>
      </c>
      <c r="F19" s="101">
        <v>0</v>
      </c>
      <c r="G19" s="101">
        <v>0</v>
      </c>
      <c r="H19" s="92">
        <v>0.1</v>
      </c>
      <c r="I19" s="92">
        <v>0</v>
      </c>
      <c r="J19" s="92">
        <v>0.1</v>
      </c>
      <c r="K19" s="92">
        <v>0.2</v>
      </c>
    </row>
    <row r="20" spans="1:11" x14ac:dyDescent="0.25">
      <c r="A20" s="105" t="s">
        <v>168</v>
      </c>
      <c r="B20" s="89">
        <v>0</v>
      </c>
      <c r="C20" s="89">
        <v>0</v>
      </c>
      <c r="D20" s="89">
        <v>0</v>
      </c>
      <c r="E20" s="98">
        <v>0</v>
      </c>
      <c r="F20" s="98">
        <v>0</v>
      </c>
      <c r="G20" s="98">
        <v>0</v>
      </c>
      <c r="H20" s="89">
        <v>0.6</v>
      </c>
      <c r="I20" s="89">
        <v>0</v>
      </c>
      <c r="J20" s="89">
        <v>0.2</v>
      </c>
      <c r="K20" s="89">
        <v>0.2</v>
      </c>
    </row>
    <row r="21" spans="1:11" x14ac:dyDescent="0.25">
      <c r="A21" s="105" t="s">
        <v>170</v>
      </c>
      <c r="B21" s="89">
        <v>0</v>
      </c>
      <c r="C21" s="89">
        <v>0</v>
      </c>
      <c r="D21" s="89">
        <v>0</v>
      </c>
      <c r="E21" s="98">
        <v>0</v>
      </c>
      <c r="F21" s="98">
        <v>0</v>
      </c>
      <c r="G21" s="98">
        <v>0</v>
      </c>
      <c r="H21" s="89">
        <v>0.1</v>
      </c>
      <c r="I21" s="89">
        <v>0</v>
      </c>
      <c r="J21" s="89">
        <v>0.1</v>
      </c>
      <c r="K21" s="89">
        <v>0</v>
      </c>
    </row>
    <row r="22" spans="1:11" x14ac:dyDescent="0.25">
      <c r="A22" s="105" t="s">
        <v>172</v>
      </c>
      <c r="B22" s="89">
        <v>0</v>
      </c>
      <c r="C22" s="89">
        <v>0</v>
      </c>
      <c r="D22" s="89">
        <v>0.1</v>
      </c>
      <c r="E22" s="98">
        <v>0</v>
      </c>
      <c r="F22" s="98">
        <v>0</v>
      </c>
      <c r="G22" s="98">
        <v>0</v>
      </c>
      <c r="H22" s="89">
        <v>0.1</v>
      </c>
      <c r="I22" s="89">
        <v>0.1</v>
      </c>
      <c r="J22" s="89">
        <v>0.1</v>
      </c>
      <c r="K22" s="89">
        <v>0.7</v>
      </c>
    </row>
    <row r="23" spans="1:11" x14ac:dyDescent="0.25">
      <c r="A23" s="105" t="s">
        <v>174</v>
      </c>
      <c r="B23" s="89">
        <v>0</v>
      </c>
      <c r="C23" s="89">
        <v>0</v>
      </c>
      <c r="D23" s="89">
        <v>0</v>
      </c>
      <c r="E23" s="98">
        <v>0</v>
      </c>
      <c r="F23" s="98">
        <v>0</v>
      </c>
      <c r="G23" s="98">
        <v>0</v>
      </c>
      <c r="H23" s="89">
        <v>0</v>
      </c>
      <c r="I23" s="89">
        <v>0</v>
      </c>
      <c r="J23" s="89">
        <v>0.1</v>
      </c>
      <c r="K23" s="89">
        <v>0.1</v>
      </c>
    </row>
    <row r="24" spans="1:11" x14ac:dyDescent="0.25">
      <c r="A24" s="105" t="s">
        <v>176</v>
      </c>
      <c r="B24" s="89">
        <v>0</v>
      </c>
      <c r="C24" s="89">
        <v>0.2</v>
      </c>
      <c r="D24" s="89">
        <v>0</v>
      </c>
      <c r="E24" s="98">
        <v>0</v>
      </c>
      <c r="F24" s="98">
        <v>0</v>
      </c>
      <c r="G24" s="98">
        <v>0</v>
      </c>
      <c r="H24" s="89">
        <v>0.3</v>
      </c>
      <c r="I24" s="89">
        <v>0</v>
      </c>
      <c r="J24" s="89">
        <v>0.1</v>
      </c>
      <c r="K24" s="89">
        <v>0.5</v>
      </c>
    </row>
    <row r="25" spans="1:11" x14ac:dyDescent="0.25">
      <c r="A25" s="105" t="s">
        <v>178</v>
      </c>
      <c r="B25" s="89">
        <v>0.1</v>
      </c>
      <c r="C25" s="89">
        <v>0.1</v>
      </c>
      <c r="D25" s="89">
        <v>0.2</v>
      </c>
      <c r="E25" s="98">
        <v>0.1</v>
      </c>
      <c r="F25" s="98">
        <v>0</v>
      </c>
      <c r="G25" s="98">
        <v>0</v>
      </c>
      <c r="H25" s="89">
        <v>0</v>
      </c>
      <c r="I25" s="89">
        <v>0</v>
      </c>
      <c r="J25" s="89">
        <v>0.1</v>
      </c>
      <c r="K25" s="89">
        <v>2.7</v>
      </c>
    </row>
    <row r="26" spans="1:11" x14ac:dyDescent="0.25">
      <c r="A26" s="105" t="s">
        <v>180</v>
      </c>
      <c r="B26" s="89">
        <v>0.1</v>
      </c>
      <c r="C26" s="89">
        <v>0.2</v>
      </c>
      <c r="D26" s="89">
        <v>0.1</v>
      </c>
      <c r="E26" s="98">
        <v>0.2</v>
      </c>
      <c r="F26" s="98">
        <v>0</v>
      </c>
      <c r="G26" s="98">
        <v>0</v>
      </c>
      <c r="H26" s="89">
        <v>1</v>
      </c>
      <c r="I26" s="89">
        <v>0.1</v>
      </c>
      <c r="J26" s="89">
        <v>0.1</v>
      </c>
      <c r="K26" s="89">
        <v>2</v>
      </c>
    </row>
    <row r="27" spans="1:11" x14ac:dyDescent="0.25">
      <c r="A27" s="105" t="s">
        <v>182</v>
      </c>
      <c r="B27" s="89">
        <v>0</v>
      </c>
      <c r="C27" s="89">
        <v>0</v>
      </c>
      <c r="D27" s="89">
        <v>0</v>
      </c>
      <c r="E27" s="98">
        <v>0</v>
      </c>
      <c r="F27" s="98">
        <v>0</v>
      </c>
      <c r="G27" s="98">
        <v>0</v>
      </c>
      <c r="H27" s="89">
        <v>0.3</v>
      </c>
      <c r="I27" s="89">
        <v>0</v>
      </c>
      <c r="J27" s="89">
        <v>0</v>
      </c>
      <c r="K27" s="89">
        <v>0.1</v>
      </c>
    </row>
    <row r="28" spans="1:11" x14ac:dyDescent="0.25">
      <c r="A28" s="105" t="s">
        <v>184</v>
      </c>
      <c r="B28" s="89">
        <v>0.1</v>
      </c>
      <c r="C28" s="89">
        <v>0.2</v>
      </c>
      <c r="D28" s="89">
        <v>0.4</v>
      </c>
      <c r="E28" s="98">
        <v>0.1</v>
      </c>
      <c r="F28" s="98">
        <v>0</v>
      </c>
      <c r="G28" s="98">
        <v>0</v>
      </c>
      <c r="H28" s="89">
        <v>1.4</v>
      </c>
      <c r="I28" s="89">
        <v>0</v>
      </c>
      <c r="J28" s="89">
        <v>0.1</v>
      </c>
      <c r="K28" s="89">
        <v>1.2</v>
      </c>
    </row>
    <row r="29" spans="1:11" x14ac:dyDescent="0.25">
      <c r="A29" s="106" t="s">
        <v>186</v>
      </c>
      <c r="B29" s="90">
        <v>0</v>
      </c>
      <c r="C29" s="90">
        <v>0.1</v>
      </c>
      <c r="D29" s="90">
        <v>0.5</v>
      </c>
      <c r="E29" s="99">
        <v>0.1</v>
      </c>
      <c r="F29" s="99">
        <v>0</v>
      </c>
      <c r="G29" s="99">
        <v>0</v>
      </c>
      <c r="H29" s="90">
        <v>0.2</v>
      </c>
      <c r="I29" s="90">
        <v>0</v>
      </c>
      <c r="J29" s="90">
        <v>0</v>
      </c>
      <c r="K29" s="90">
        <v>1.2</v>
      </c>
    </row>
    <row r="30" spans="1:11" x14ac:dyDescent="0.25">
      <c r="A30" s="104" t="s">
        <v>189</v>
      </c>
      <c r="B30" s="88">
        <v>0</v>
      </c>
      <c r="C30" s="88">
        <v>1</v>
      </c>
      <c r="D30" s="88">
        <v>7.4</v>
      </c>
      <c r="E30" s="97">
        <v>4.2</v>
      </c>
      <c r="F30" s="97">
        <v>0</v>
      </c>
      <c r="G30" s="97">
        <v>0.2</v>
      </c>
      <c r="H30" s="88">
        <v>0.2</v>
      </c>
      <c r="I30" s="88">
        <v>0.1</v>
      </c>
      <c r="J30" s="88">
        <v>2.5</v>
      </c>
      <c r="K30" s="88">
        <v>0.7</v>
      </c>
    </row>
    <row r="31" spans="1:11" x14ac:dyDescent="0.25">
      <c r="A31" s="105" t="s">
        <v>191</v>
      </c>
      <c r="B31" s="89">
        <v>0</v>
      </c>
      <c r="C31" s="89">
        <v>0</v>
      </c>
      <c r="D31" s="89">
        <v>1.9</v>
      </c>
      <c r="E31" s="98">
        <v>0</v>
      </c>
      <c r="F31" s="98">
        <v>0</v>
      </c>
      <c r="G31" s="98">
        <v>0</v>
      </c>
      <c r="H31" s="89">
        <v>0.1</v>
      </c>
      <c r="I31" s="89">
        <v>0</v>
      </c>
      <c r="J31" s="89">
        <v>0.1</v>
      </c>
      <c r="K31" s="89">
        <v>2.6</v>
      </c>
    </row>
    <row r="32" spans="1:11" x14ac:dyDescent="0.25">
      <c r="A32" s="105" t="s">
        <v>193</v>
      </c>
      <c r="B32" s="89">
        <v>0.1</v>
      </c>
      <c r="C32" s="89">
        <v>0.2</v>
      </c>
      <c r="D32" s="89">
        <v>3.3</v>
      </c>
      <c r="E32" s="98">
        <v>0.4</v>
      </c>
      <c r="F32" s="98">
        <v>0</v>
      </c>
      <c r="G32" s="98">
        <v>0</v>
      </c>
      <c r="H32" s="89">
        <v>0</v>
      </c>
      <c r="I32" s="89">
        <v>0</v>
      </c>
      <c r="J32" s="89">
        <v>0.1</v>
      </c>
      <c r="K32" s="89">
        <v>1.5</v>
      </c>
    </row>
    <row r="33" spans="1:11" x14ac:dyDescent="0.25">
      <c r="A33" s="105" t="s">
        <v>195</v>
      </c>
      <c r="B33" s="89">
        <v>0</v>
      </c>
      <c r="C33" s="89">
        <v>0</v>
      </c>
      <c r="D33" s="89">
        <v>0.3</v>
      </c>
      <c r="E33" s="98">
        <v>0</v>
      </c>
      <c r="F33" s="98">
        <v>0</v>
      </c>
      <c r="G33" s="98">
        <v>0</v>
      </c>
      <c r="H33" s="89">
        <v>0.1</v>
      </c>
      <c r="I33" s="89">
        <v>0</v>
      </c>
      <c r="J33" s="89">
        <v>0.3</v>
      </c>
      <c r="K33" s="89">
        <v>0.2</v>
      </c>
    </row>
    <row r="34" spans="1:11" x14ac:dyDescent="0.25">
      <c r="A34" s="105" t="s">
        <v>197</v>
      </c>
      <c r="B34" s="89">
        <v>0</v>
      </c>
      <c r="C34" s="89">
        <v>0</v>
      </c>
      <c r="D34" s="89">
        <v>0.4</v>
      </c>
      <c r="E34" s="98">
        <v>0.5</v>
      </c>
      <c r="F34" s="98">
        <v>0</v>
      </c>
      <c r="G34" s="98">
        <v>0</v>
      </c>
      <c r="H34" s="89">
        <v>0.1</v>
      </c>
      <c r="I34" s="89">
        <v>0.1</v>
      </c>
      <c r="J34" s="89">
        <v>0.2</v>
      </c>
      <c r="K34" s="89">
        <v>0.9</v>
      </c>
    </row>
    <row r="35" spans="1:11" x14ac:dyDescent="0.25">
      <c r="A35" s="105" t="s">
        <v>199</v>
      </c>
      <c r="B35" s="89">
        <v>0.1</v>
      </c>
      <c r="C35" s="89">
        <v>1.4</v>
      </c>
      <c r="D35" s="89">
        <v>16</v>
      </c>
      <c r="E35" s="98">
        <v>3.1</v>
      </c>
      <c r="F35" s="98">
        <v>0</v>
      </c>
      <c r="G35" s="98">
        <v>0.1</v>
      </c>
      <c r="H35" s="89">
        <v>0</v>
      </c>
      <c r="I35" s="89">
        <v>0</v>
      </c>
      <c r="J35" s="89">
        <v>0.1</v>
      </c>
      <c r="K35" s="89">
        <v>3.8</v>
      </c>
    </row>
    <row r="36" spans="1:11" x14ac:dyDescent="0.25">
      <c r="A36" s="105" t="s">
        <v>201</v>
      </c>
      <c r="B36" s="89">
        <v>0.1</v>
      </c>
      <c r="C36" s="89">
        <v>0.3</v>
      </c>
      <c r="D36" s="89">
        <v>0.8</v>
      </c>
      <c r="E36" s="98">
        <v>0.5</v>
      </c>
      <c r="F36" s="98">
        <v>0</v>
      </c>
      <c r="G36" s="98">
        <v>0.1</v>
      </c>
      <c r="H36" s="89">
        <v>0.1</v>
      </c>
      <c r="I36" s="89">
        <v>0.1</v>
      </c>
      <c r="J36" s="89">
        <v>0.2</v>
      </c>
      <c r="K36" s="89">
        <v>0.8</v>
      </c>
    </row>
    <row r="37" spans="1:11" x14ac:dyDescent="0.25">
      <c r="A37" s="107" t="s">
        <v>203</v>
      </c>
      <c r="B37" s="91">
        <v>0.3</v>
      </c>
      <c r="C37" s="91">
        <v>0.4</v>
      </c>
      <c r="D37" s="91">
        <v>4.5</v>
      </c>
      <c r="E37" s="100">
        <v>3.1</v>
      </c>
      <c r="F37" s="100">
        <v>0.2</v>
      </c>
      <c r="G37" s="100">
        <v>0.2</v>
      </c>
      <c r="H37" s="91">
        <v>0.3</v>
      </c>
      <c r="I37" s="91">
        <v>0</v>
      </c>
      <c r="J37" s="91">
        <v>1.5</v>
      </c>
      <c r="K37" s="91">
        <v>3.1</v>
      </c>
    </row>
    <row r="38" spans="1:11" x14ac:dyDescent="0.25">
      <c r="A38" s="108" t="s">
        <v>205</v>
      </c>
      <c r="B38" s="92">
        <v>0.1</v>
      </c>
      <c r="C38" s="92">
        <v>1.4</v>
      </c>
      <c r="D38" s="92">
        <v>0.4</v>
      </c>
      <c r="E38" s="101">
        <v>2.4</v>
      </c>
      <c r="F38" s="101">
        <v>0.1</v>
      </c>
      <c r="G38" s="101">
        <v>0.1</v>
      </c>
      <c r="H38" s="92">
        <v>0.3</v>
      </c>
      <c r="I38" s="92">
        <v>0.2</v>
      </c>
      <c r="J38" s="92">
        <v>1.3</v>
      </c>
      <c r="K38" s="92">
        <v>2</v>
      </c>
    </row>
    <row r="39" spans="1:11" x14ac:dyDescent="0.25">
      <c r="A39" s="105" t="s">
        <v>207</v>
      </c>
      <c r="B39" s="89">
        <v>0.1</v>
      </c>
      <c r="C39" s="89">
        <v>2.8</v>
      </c>
      <c r="D39" s="89">
        <v>1.7</v>
      </c>
      <c r="E39" s="98">
        <v>5.7</v>
      </c>
      <c r="F39" s="98">
        <v>0</v>
      </c>
      <c r="G39" s="98">
        <v>0</v>
      </c>
      <c r="H39" s="89">
        <v>0.1</v>
      </c>
      <c r="I39" s="89">
        <v>0.8</v>
      </c>
      <c r="J39" s="89">
        <v>1.2</v>
      </c>
      <c r="K39" s="89">
        <v>1.9</v>
      </c>
    </row>
    <row r="40" spans="1:11" x14ac:dyDescent="0.25">
      <c r="A40" s="107" t="s">
        <v>209</v>
      </c>
      <c r="B40" s="91">
        <v>0</v>
      </c>
      <c r="C40" s="91">
        <v>0.1</v>
      </c>
      <c r="D40" s="91">
        <v>0.4</v>
      </c>
      <c r="E40" s="100">
        <v>0.1</v>
      </c>
      <c r="F40" s="100">
        <v>0</v>
      </c>
      <c r="G40" s="100">
        <v>0</v>
      </c>
      <c r="H40" s="91">
        <v>0.1</v>
      </c>
      <c r="I40" s="91">
        <v>0</v>
      </c>
      <c r="J40" s="91">
        <v>0.1</v>
      </c>
      <c r="K40" s="91">
        <v>2.4</v>
      </c>
    </row>
    <row r="41" spans="1:11" x14ac:dyDescent="0.25">
      <c r="A41" s="109" t="s">
        <v>464</v>
      </c>
      <c r="B41" s="102">
        <f>B8+B9+B11</f>
        <v>79.2</v>
      </c>
      <c r="C41" s="102">
        <f>C8+C9+C11</f>
        <v>66</v>
      </c>
      <c r="D41" s="102">
        <f>D6+D11+D35</f>
        <v>41.400000000000006</v>
      </c>
      <c r="E41" s="102">
        <f>E7+E8+E9</f>
        <v>61.800000000000004</v>
      </c>
      <c r="F41" s="102">
        <f>F7+F8+F9</f>
        <v>88.100000000000009</v>
      </c>
      <c r="G41" s="102">
        <f>G8+G9+G11</f>
        <v>91.199999999999989</v>
      </c>
      <c r="H41" s="102">
        <f>H7+H11+H13</f>
        <v>71.2</v>
      </c>
      <c r="I41" s="102">
        <f>I8+I9+I11</f>
        <v>78</v>
      </c>
      <c r="J41" s="102">
        <f>J7+J9+J11</f>
        <v>59.4</v>
      </c>
      <c r="K41" s="102">
        <f>K6+K7+K15</f>
        <v>43.3</v>
      </c>
    </row>
    <row r="43" spans="1:11" x14ac:dyDescent="0.25">
      <c r="A43" t="s">
        <v>40</v>
      </c>
    </row>
    <row r="44" spans="1:11" x14ac:dyDescent="0.25">
      <c r="A44" t="s">
        <v>242</v>
      </c>
    </row>
    <row r="45" spans="1:11" x14ac:dyDescent="0.25">
      <c r="A45" t="s">
        <v>469</v>
      </c>
    </row>
  </sheetData>
  <mergeCells count="2">
    <mergeCell ref="A4:A5"/>
    <mergeCell ref="B4:K4"/>
  </mergeCells>
  <phoneticPr fontId="2" type="noConversion"/>
  <conditionalFormatting sqref="B6:K40">
    <cfRule type="cellIs" dxfId="6" priority="6" operator="greaterThan">
      <formula>15</formula>
    </cfRule>
    <cfRule type="cellIs" dxfId="5" priority="7" operator="greaterThan">
      <formula>15</formula>
    </cfRule>
  </conditionalFormatting>
  <conditionalFormatting sqref="B6:C8 B10:C10 D7:D34 D36:D40 B12:C40">
    <cfRule type="cellIs" dxfId="4" priority="5" operator="between">
      <formula>10</formula>
      <formula>15</formula>
    </cfRule>
  </conditionalFormatting>
  <conditionalFormatting sqref="E6 E8 E10:G40 F6:G8">
    <cfRule type="cellIs" dxfId="3" priority="4" operator="between">
      <formula>10</formula>
      <formula>15</formula>
    </cfRule>
  </conditionalFormatting>
  <conditionalFormatting sqref="H6 H8:H10 I6:I8 J6 J8 K7:K40 J12:J40 J10 I10:I40 H14:H40 H12">
    <cfRule type="cellIs" dxfId="2" priority="3" operator="between">
      <formula>10</formula>
      <formula>15</formula>
    </cfRule>
  </conditionalFormatting>
  <conditionalFormatting sqref="B6:B7 C6 B10:C10 D7:D34 D36:D40 B12:C40 F7:G7 E8 E10:G40 H15:K40 H12:K12 I13:K14 K7:K11 H10:J10 H8:H9 E6:J6 J8">
    <cfRule type="cellIs" dxfId="1" priority="2" operator="between">
      <formula>5</formula>
      <formula>10</formula>
    </cfRule>
  </conditionalFormatting>
  <conditionalFormatting sqref="B6:C6 E6:J6 G7 D7:D9 B10:K10 K8:K9 H8:H9 B12:C40 D12:D14 E12:G38 D16 D18:D29 H12:K12 I13:K13 I14:I40 D31:D34 D36:D40 E40:H40 F39:H39 H15:H38 J15:J40 K16:K40">
    <cfRule type="cellIs" dxfId="0" priority="1" operator="between">
      <formula>1</formula>
      <formula>5</formula>
    </cfRule>
  </conditionalFormatting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opLeftCell="G1" workbookViewId="0">
      <selection activeCell="M10" sqref="M10"/>
    </sheetView>
  </sheetViews>
  <sheetFormatPr defaultRowHeight="16.5" x14ac:dyDescent="0.25"/>
  <cols>
    <col min="1" max="1" width="7.625" customWidth="1"/>
    <col min="2" max="2" width="25.625" customWidth="1"/>
    <col min="3" max="3" width="10.625" customWidth="1"/>
    <col min="4" max="7" width="18.625" customWidth="1"/>
    <col min="8" max="10" width="10.625" customWidth="1"/>
    <col min="12" max="12" width="18.375" bestFit="1" customWidth="1"/>
    <col min="13" max="22" width="12.625" customWidth="1"/>
  </cols>
  <sheetData>
    <row r="1" spans="1:22" x14ac:dyDescent="0.25">
      <c r="A1" t="s">
        <v>301</v>
      </c>
      <c r="L1" s="87" t="s">
        <v>460</v>
      </c>
    </row>
    <row r="4" spans="1:22" ht="20.100000000000001" customHeight="1" x14ac:dyDescent="0.25">
      <c r="A4" s="63" t="s">
        <v>281</v>
      </c>
      <c r="B4" s="60" t="s">
        <v>280</v>
      </c>
      <c r="C4" s="60" t="s">
        <v>279</v>
      </c>
      <c r="D4" s="133" t="s">
        <v>219</v>
      </c>
      <c r="E4" s="133"/>
      <c r="F4" s="133"/>
      <c r="G4" s="133"/>
      <c r="H4" s="61" t="s">
        <v>220</v>
      </c>
    </row>
    <row r="5" spans="1:22" ht="20.100000000000001" customHeight="1" x14ac:dyDescent="0.25">
      <c r="A5" s="138">
        <v>1</v>
      </c>
      <c r="B5" s="126" t="s">
        <v>278</v>
      </c>
      <c r="C5" s="126" t="s">
        <v>282</v>
      </c>
      <c r="D5" s="59" t="s">
        <v>144</v>
      </c>
      <c r="E5" s="59" t="s">
        <v>148</v>
      </c>
      <c r="F5" s="59" t="s">
        <v>283</v>
      </c>
      <c r="G5" s="59"/>
      <c r="H5" s="134">
        <v>0.83299999999999996</v>
      </c>
      <c r="L5" s="110" t="s">
        <v>135</v>
      </c>
      <c r="M5" s="110" t="s">
        <v>461</v>
      </c>
      <c r="N5" s="110"/>
      <c r="O5" s="110"/>
      <c r="P5" s="110"/>
      <c r="Q5" s="110"/>
      <c r="R5" s="110"/>
      <c r="S5" s="110"/>
      <c r="T5" s="110"/>
      <c r="U5" s="110"/>
      <c r="V5" s="110"/>
    </row>
    <row r="6" spans="1:22" ht="39.75" customHeight="1" x14ac:dyDescent="0.25">
      <c r="A6" s="135"/>
      <c r="B6" s="120"/>
      <c r="C6" s="120"/>
      <c r="D6" s="54">
        <v>0.58599999999999997</v>
      </c>
      <c r="E6" s="54">
        <v>0.14499999999999999</v>
      </c>
      <c r="F6" s="54">
        <v>0.10199999999999999</v>
      </c>
      <c r="G6" s="54"/>
      <c r="H6" s="134"/>
      <c r="L6" s="110"/>
      <c r="M6" s="85" t="s">
        <v>455</v>
      </c>
      <c r="N6" s="85" t="s">
        <v>277</v>
      </c>
      <c r="O6" s="85" t="s">
        <v>276</v>
      </c>
      <c r="P6" s="85" t="s">
        <v>459</v>
      </c>
      <c r="Q6" s="85" t="s">
        <v>69</v>
      </c>
      <c r="R6" s="85" t="s">
        <v>458</v>
      </c>
      <c r="S6" s="85" t="s">
        <v>457</v>
      </c>
      <c r="T6" s="85" t="s">
        <v>456</v>
      </c>
      <c r="U6" s="85" t="s">
        <v>462</v>
      </c>
      <c r="V6" s="85" t="s">
        <v>463</v>
      </c>
    </row>
    <row r="7" spans="1:22" ht="20.100000000000001" customHeight="1" x14ac:dyDescent="0.25">
      <c r="A7" s="135">
        <v>2</v>
      </c>
      <c r="B7" s="120" t="s">
        <v>276</v>
      </c>
      <c r="C7" s="120" t="s">
        <v>284</v>
      </c>
      <c r="D7" s="45" t="s">
        <v>138</v>
      </c>
      <c r="E7" s="45" t="s">
        <v>285</v>
      </c>
      <c r="F7" s="45" t="s">
        <v>148</v>
      </c>
      <c r="G7" s="45"/>
      <c r="H7" s="129">
        <v>0.42</v>
      </c>
      <c r="L7" s="26" t="s">
        <v>138</v>
      </c>
      <c r="M7" s="88">
        <v>2.5</v>
      </c>
      <c r="N7" s="88">
        <v>3.9</v>
      </c>
      <c r="O7" s="88">
        <v>17.600000000000001</v>
      </c>
      <c r="P7" s="88">
        <v>3.6</v>
      </c>
      <c r="Q7" s="88">
        <v>0.5</v>
      </c>
      <c r="R7" s="88">
        <v>0.3</v>
      </c>
      <c r="S7" s="88">
        <v>1.1000000000000001</v>
      </c>
      <c r="T7" s="88">
        <v>4.0999999999999996</v>
      </c>
      <c r="U7" s="88">
        <v>1.3</v>
      </c>
      <c r="V7" s="88">
        <v>28.5</v>
      </c>
    </row>
    <row r="8" spans="1:22" ht="20.100000000000001" customHeight="1" x14ac:dyDescent="0.25">
      <c r="A8" s="135"/>
      <c r="B8" s="120"/>
      <c r="C8" s="120"/>
      <c r="D8" s="62">
        <v>0.17</v>
      </c>
      <c r="E8" s="62">
        <v>0.16800000000000001</v>
      </c>
      <c r="F8" s="62">
        <v>8.2000000000000003E-2</v>
      </c>
      <c r="G8" s="62"/>
      <c r="H8" s="129"/>
      <c r="L8" s="28" t="s">
        <v>140</v>
      </c>
      <c r="M8" s="89">
        <v>9.3000000000000007</v>
      </c>
      <c r="N8" s="89">
        <v>10.6</v>
      </c>
      <c r="O8" s="89">
        <v>2.7</v>
      </c>
      <c r="P8" s="89">
        <v>16.2</v>
      </c>
      <c r="Q8" s="89">
        <v>7.1</v>
      </c>
      <c r="R8" s="89">
        <v>3</v>
      </c>
      <c r="S8" s="89">
        <v>23.8</v>
      </c>
      <c r="T8" s="89">
        <v>12.5</v>
      </c>
      <c r="U8" s="89">
        <v>18.5</v>
      </c>
      <c r="V8" s="89">
        <v>6.9</v>
      </c>
    </row>
    <row r="9" spans="1:22" ht="20.100000000000001" customHeight="1" x14ac:dyDescent="0.25">
      <c r="A9" s="135">
        <v>3</v>
      </c>
      <c r="B9" s="120" t="s">
        <v>277</v>
      </c>
      <c r="C9" s="120" t="s">
        <v>286</v>
      </c>
      <c r="D9" s="52" t="s">
        <v>144</v>
      </c>
      <c r="E9" s="52" t="s">
        <v>148</v>
      </c>
      <c r="F9" s="52" t="s">
        <v>283</v>
      </c>
      <c r="G9" s="52" t="s">
        <v>237</v>
      </c>
      <c r="H9" s="129">
        <v>0.752</v>
      </c>
      <c r="L9" s="28" t="s">
        <v>142</v>
      </c>
      <c r="M9" s="89">
        <v>11</v>
      </c>
      <c r="N9" s="89">
        <v>13.2</v>
      </c>
      <c r="O9" s="89">
        <v>4</v>
      </c>
      <c r="P9" s="89">
        <v>8.4</v>
      </c>
      <c r="Q9" s="89">
        <v>12.6</v>
      </c>
      <c r="R9" s="89">
        <v>12.3</v>
      </c>
      <c r="S9" s="89">
        <v>1.3</v>
      </c>
      <c r="T9" s="89">
        <v>13.8</v>
      </c>
      <c r="U9" s="89">
        <v>5</v>
      </c>
      <c r="V9" s="89">
        <v>1.9</v>
      </c>
    </row>
    <row r="10" spans="1:22" ht="20.100000000000001" customHeight="1" x14ac:dyDescent="0.25">
      <c r="A10" s="135"/>
      <c r="B10" s="120"/>
      <c r="C10" s="120"/>
      <c r="D10" s="54">
        <v>0.25900000000000001</v>
      </c>
      <c r="E10" s="54">
        <v>0.23100000000000001</v>
      </c>
      <c r="F10" s="54">
        <v>0.13100000000000001</v>
      </c>
      <c r="G10" s="54">
        <v>0.13100000000000001</v>
      </c>
      <c r="H10" s="129"/>
      <c r="L10" s="28" t="s">
        <v>144</v>
      </c>
      <c r="M10" s="89">
        <v>52.1</v>
      </c>
      <c r="N10" s="89">
        <v>28.1</v>
      </c>
      <c r="O10" s="89">
        <v>4</v>
      </c>
      <c r="P10" s="89">
        <v>37.200000000000003</v>
      </c>
      <c r="Q10" s="89">
        <v>68.400000000000006</v>
      </c>
      <c r="R10" s="89">
        <v>72.099999999999994</v>
      </c>
      <c r="S10" s="89">
        <v>1.5</v>
      </c>
      <c r="T10" s="89">
        <v>50.9</v>
      </c>
      <c r="U10" s="89">
        <v>19.3</v>
      </c>
      <c r="V10" s="89">
        <v>1.1000000000000001</v>
      </c>
    </row>
    <row r="11" spans="1:22" ht="20.100000000000001" customHeight="1" x14ac:dyDescent="0.25">
      <c r="A11" s="135">
        <v>4</v>
      </c>
      <c r="B11" s="120" t="s">
        <v>69</v>
      </c>
      <c r="C11" s="120" t="s">
        <v>287</v>
      </c>
      <c r="D11" s="45" t="s">
        <v>144</v>
      </c>
      <c r="E11" s="45" t="s">
        <v>148</v>
      </c>
      <c r="F11" s="45" t="s">
        <v>142</v>
      </c>
      <c r="G11" s="45"/>
      <c r="H11" s="129">
        <v>0.81599999999999995</v>
      </c>
      <c r="L11" s="28" t="s">
        <v>146</v>
      </c>
      <c r="M11" s="89">
        <v>1.6</v>
      </c>
      <c r="N11" s="89">
        <v>0.7</v>
      </c>
      <c r="O11" s="89">
        <v>1.9</v>
      </c>
      <c r="P11" s="89">
        <v>0.3</v>
      </c>
      <c r="Q11" s="89">
        <v>1.5</v>
      </c>
      <c r="R11" s="89">
        <v>1.4</v>
      </c>
      <c r="S11" s="89">
        <v>0.5</v>
      </c>
      <c r="T11" s="89">
        <v>0.1</v>
      </c>
      <c r="U11" s="89">
        <v>0.7</v>
      </c>
      <c r="V11" s="89">
        <v>0.7</v>
      </c>
    </row>
    <row r="12" spans="1:22" ht="20.100000000000001" customHeight="1" x14ac:dyDescent="0.25">
      <c r="A12" s="135"/>
      <c r="B12" s="120"/>
      <c r="C12" s="120"/>
      <c r="D12" s="62">
        <v>0.60199999999999998</v>
      </c>
      <c r="E12" s="62">
        <v>0.112</v>
      </c>
      <c r="F12" s="62">
        <v>0.10199999999999999</v>
      </c>
      <c r="G12" s="62"/>
      <c r="H12" s="129"/>
      <c r="L12" s="28" t="s">
        <v>148</v>
      </c>
      <c r="M12" s="89">
        <v>16.100000000000001</v>
      </c>
      <c r="N12" s="89">
        <v>24.7</v>
      </c>
      <c r="O12" s="89">
        <v>7.8</v>
      </c>
      <c r="P12" s="89">
        <v>5.0999999999999996</v>
      </c>
      <c r="Q12" s="89">
        <v>5</v>
      </c>
      <c r="R12" s="89">
        <v>6.8</v>
      </c>
      <c r="S12" s="89">
        <v>16.2</v>
      </c>
      <c r="T12" s="89">
        <v>13.3</v>
      </c>
      <c r="U12" s="89">
        <v>21.6</v>
      </c>
      <c r="V12" s="89">
        <v>5</v>
      </c>
    </row>
    <row r="13" spans="1:22" ht="20.100000000000001" customHeight="1" x14ac:dyDescent="0.25">
      <c r="A13" s="135">
        <v>5</v>
      </c>
      <c r="B13" s="120" t="s">
        <v>288</v>
      </c>
      <c r="C13" s="120" t="s">
        <v>282</v>
      </c>
      <c r="D13" s="52" t="s">
        <v>144</v>
      </c>
      <c r="E13" s="52" t="s">
        <v>148</v>
      </c>
      <c r="F13" s="52" t="s">
        <v>142</v>
      </c>
      <c r="G13" s="52"/>
      <c r="H13" s="129">
        <v>0.85499999999999998</v>
      </c>
      <c r="L13" s="28" t="s">
        <v>150</v>
      </c>
      <c r="M13" s="89">
        <v>0.2</v>
      </c>
      <c r="N13" s="89">
        <v>1.8</v>
      </c>
      <c r="O13" s="89">
        <v>2.1</v>
      </c>
      <c r="P13" s="89">
        <v>0.8</v>
      </c>
      <c r="Q13" s="89">
        <v>0</v>
      </c>
      <c r="R13" s="89">
        <v>1.2</v>
      </c>
      <c r="S13" s="89">
        <v>1.1000000000000001</v>
      </c>
      <c r="T13" s="89">
        <v>0.2</v>
      </c>
      <c r="U13" s="89">
        <v>2.6</v>
      </c>
      <c r="V13" s="89">
        <v>3.1</v>
      </c>
    </row>
    <row r="14" spans="1:22" ht="20.100000000000001" customHeight="1" x14ac:dyDescent="0.25">
      <c r="A14" s="135"/>
      <c r="B14" s="120"/>
      <c r="C14" s="120"/>
      <c r="D14" s="54">
        <v>0.48799999999999999</v>
      </c>
      <c r="E14" s="54">
        <v>0.22800000000000001</v>
      </c>
      <c r="F14" s="54">
        <v>0.13900000000000001</v>
      </c>
      <c r="G14" s="54"/>
      <c r="H14" s="129"/>
      <c r="L14" s="32" t="s">
        <v>152</v>
      </c>
      <c r="M14" s="90">
        <v>1.4</v>
      </c>
      <c r="N14" s="90">
        <v>2.1</v>
      </c>
      <c r="O14" s="90">
        <v>4.4000000000000004</v>
      </c>
      <c r="P14" s="90">
        <v>2.7</v>
      </c>
      <c r="Q14" s="90">
        <v>1.2</v>
      </c>
      <c r="R14" s="90">
        <v>0.1</v>
      </c>
      <c r="S14" s="90">
        <v>31.2</v>
      </c>
      <c r="T14" s="90">
        <v>0.3</v>
      </c>
      <c r="U14" s="90">
        <v>1.6</v>
      </c>
      <c r="V14" s="90">
        <v>3.8</v>
      </c>
    </row>
    <row r="15" spans="1:22" ht="20.100000000000001" customHeight="1" x14ac:dyDescent="0.25">
      <c r="A15" s="135">
        <v>6</v>
      </c>
      <c r="B15" s="120" t="s">
        <v>289</v>
      </c>
      <c r="C15" s="120" t="s">
        <v>282</v>
      </c>
      <c r="D15" s="45" t="s">
        <v>232</v>
      </c>
      <c r="E15" s="45" t="s">
        <v>237</v>
      </c>
      <c r="F15" s="45" t="s">
        <v>236</v>
      </c>
      <c r="G15" s="45"/>
      <c r="H15" s="129">
        <v>0.68799999999999994</v>
      </c>
      <c r="L15" s="26" t="s">
        <v>155</v>
      </c>
      <c r="M15" s="88">
        <v>2</v>
      </c>
      <c r="N15" s="88">
        <v>2.5</v>
      </c>
      <c r="O15" s="88">
        <v>2.7</v>
      </c>
      <c r="P15" s="88">
        <v>1.3</v>
      </c>
      <c r="Q15" s="88">
        <v>0.1</v>
      </c>
      <c r="R15" s="88">
        <v>0.7</v>
      </c>
      <c r="S15" s="88">
        <v>13.8</v>
      </c>
      <c r="T15" s="88">
        <v>1.5</v>
      </c>
      <c r="U15" s="88">
        <v>7.5</v>
      </c>
      <c r="V15" s="88">
        <v>5.5</v>
      </c>
    </row>
    <row r="16" spans="1:22" ht="20.100000000000001" customHeight="1" x14ac:dyDescent="0.25">
      <c r="A16" s="135"/>
      <c r="B16" s="120"/>
      <c r="C16" s="120"/>
      <c r="D16" s="62">
        <v>0.253</v>
      </c>
      <c r="E16" s="62">
        <v>0.23899999999999999</v>
      </c>
      <c r="F16" s="62">
        <v>0.19600000000000001</v>
      </c>
      <c r="G16" s="62"/>
      <c r="H16" s="129"/>
      <c r="L16" s="28" t="s">
        <v>157</v>
      </c>
      <c r="M16" s="89">
        <v>1.7</v>
      </c>
      <c r="N16" s="89">
        <v>2.1</v>
      </c>
      <c r="O16" s="89">
        <v>7.3</v>
      </c>
      <c r="P16" s="89">
        <v>1.2</v>
      </c>
      <c r="Q16" s="89">
        <v>2.2999999999999998</v>
      </c>
      <c r="R16" s="89">
        <v>1.3</v>
      </c>
      <c r="S16" s="89">
        <v>2.7</v>
      </c>
      <c r="T16" s="89">
        <v>1.6</v>
      </c>
      <c r="U16" s="89">
        <v>4.5999999999999996</v>
      </c>
      <c r="V16" s="89">
        <v>7.9</v>
      </c>
    </row>
    <row r="17" spans="1:22" ht="20.100000000000001" customHeight="1" x14ac:dyDescent="0.25">
      <c r="A17" s="135">
        <v>7</v>
      </c>
      <c r="B17" s="120" t="s">
        <v>290</v>
      </c>
      <c r="C17" s="120" t="s">
        <v>291</v>
      </c>
      <c r="D17" s="52" t="s">
        <v>144</v>
      </c>
      <c r="E17" s="52" t="s">
        <v>142</v>
      </c>
      <c r="F17" s="52" t="s">
        <v>148</v>
      </c>
      <c r="G17" s="52"/>
      <c r="H17" s="129">
        <v>0.91300000000000003</v>
      </c>
      <c r="L17" s="28" t="s">
        <v>159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0.4</v>
      </c>
      <c r="T17" s="89">
        <v>0.1</v>
      </c>
      <c r="U17" s="89">
        <v>0.3</v>
      </c>
      <c r="V17" s="89">
        <v>0.2</v>
      </c>
    </row>
    <row r="18" spans="1:22" ht="20.100000000000001" customHeight="1" x14ac:dyDescent="0.25">
      <c r="A18" s="135"/>
      <c r="B18" s="120"/>
      <c r="C18" s="120"/>
      <c r="D18" s="54">
        <v>0.72199999999999998</v>
      </c>
      <c r="E18" s="54">
        <v>0.13300000000000001</v>
      </c>
      <c r="F18" s="54">
        <v>5.8000000000000003E-2</v>
      </c>
      <c r="G18" s="54"/>
      <c r="H18" s="129"/>
      <c r="L18" s="28" t="s">
        <v>161</v>
      </c>
      <c r="M18" s="89">
        <v>0.7</v>
      </c>
      <c r="N18" s="89">
        <v>0.5</v>
      </c>
      <c r="O18" s="89">
        <v>6.4</v>
      </c>
      <c r="P18" s="89">
        <v>1.8</v>
      </c>
      <c r="Q18" s="89">
        <v>0.8</v>
      </c>
      <c r="R18" s="89">
        <v>0.5</v>
      </c>
      <c r="S18" s="89">
        <v>0.5</v>
      </c>
      <c r="T18" s="89">
        <v>0.2</v>
      </c>
      <c r="U18" s="89">
        <v>3.9</v>
      </c>
      <c r="V18" s="89">
        <v>4.0999999999999996</v>
      </c>
    </row>
    <row r="19" spans="1:22" ht="20.100000000000001" customHeight="1" x14ac:dyDescent="0.25">
      <c r="A19" s="135">
        <v>8</v>
      </c>
      <c r="B19" s="120" t="s">
        <v>292</v>
      </c>
      <c r="C19" s="120" t="s">
        <v>282</v>
      </c>
      <c r="D19" s="45" t="s">
        <v>148</v>
      </c>
      <c r="E19" s="45" t="s">
        <v>294</v>
      </c>
      <c r="F19" s="45" t="s">
        <v>239</v>
      </c>
      <c r="G19" s="45"/>
      <c r="H19" s="129">
        <v>0.93500000000000005</v>
      </c>
      <c r="L19" s="30" t="s">
        <v>163</v>
      </c>
      <c r="M19" s="91">
        <v>0.3</v>
      </c>
      <c r="N19" s="91">
        <v>1.2</v>
      </c>
      <c r="O19" s="91">
        <v>0.6</v>
      </c>
      <c r="P19" s="91">
        <v>0.8</v>
      </c>
      <c r="Q19" s="91">
        <v>0</v>
      </c>
      <c r="R19" s="91">
        <v>0</v>
      </c>
      <c r="S19" s="91">
        <v>1</v>
      </c>
      <c r="T19" s="91">
        <v>0.2</v>
      </c>
      <c r="U19" s="91">
        <v>4.5</v>
      </c>
      <c r="V19" s="91">
        <v>2.5</v>
      </c>
    </row>
    <row r="20" spans="1:22" ht="20.100000000000001" customHeight="1" x14ac:dyDescent="0.25">
      <c r="A20" s="135"/>
      <c r="B20" s="120"/>
      <c r="C20" s="120"/>
      <c r="D20" s="62">
        <v>0.53300000000000003</v>
      </c>
      <c r="E20" s="62">
        <v>0.26800000000000002</v>
      </c>
      <c r="F20" s="62">
        <v>0.13400000000000001</v>
      </c>
      <c r="G20" s="62"/>
      <c r="H20" s="129"/>
      <c r="L20" s="34" t="s">
        <v>166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0.1</v>
      </c>
      <c r="T20" s="92">
        <v>0</v>
      </c>
      <c r="U20" s="92">
        <v>0.1</v>
      </c>
      <c r="V20" s="92">
        <v>0.2</v>
      </c>
    </row>
    <row r="21" spans="1:22" ht="20.100000000000001" customHeight="1" x14ac:dyDescent="0.25">
      <c r="A21" s="135">
        <v>9</v>
      </c>
      <c r="B21" s="120" t="s">
        <v>293</v>
      </c>
      <c r="C21" s="120" t="s">
        <v>291</v>
      </c>
      <c r="D21" s="52" t="s">
        <v>296</v>
      </c>
      <c r="E21" s="52" t="s">
        <v>138</v>
      </c>
      <c r="F21" s="52" t="s">
        <v>295</v>
      </c>
      <c r="G21" s="52"/>
      <c r="H21" s="129">
        <v>0.47399999999999998</v>
      </c>
      <c r="L21" s="28" t="s">
        <v>168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0.6</v>
      </c>
      <c r="T21" s="89">
        <v>0</v>
      </c>
      <c r="U21" s="89">
        <v>0.2</v>
      </c>
      <c r="V21" s="89">
        <v>0.2</v>
      </c>
    </row>
    <row r="22" spans="1:22" ht="20.100000000000001" customHeight="1" x14ac:dyDescent="0.25">
      <c r="A22" s="135"/>
      <c r="B22" s="120"/>
      <c r="C22" s="120"/>
      <c r="D22" s="54">
        <v>0.16400000000000001</v>
      </c>
      <c r="E22" s="54">
        <v>0.156</v>
      </c>
      <c r="F22" s="54">
        <v>0.154</v>
      </c>
      <c r="G22" s="54"/>
      <c r="H22" s="129"/>
      <c r="L22" s="28" t="s">
        <v>170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0.1</v>
      </c>
      <c r="T22" s="89">
        <v>0</v>
      </c>
      <c r="U22" s="89">
        <v>0.1</v>
      </c>
      <c r="V22" s="89">
        <v>0</v>
      </c>
    </row>
    <row r="23" spans="1:22" ht="20.100000000000001" customHeight="1" x14ac:dyDescent="0.25">
      <c r="A23" s="135">
        <v>10</v>
      </c>
      <c r="B23" s="120" t="s">
        <v>297</v>
      </c>
      <c r="C23" s="120" t="s">
        <v>286</v>
      </c>
      <c r="D23" s="45" t="s">
        <v>144</v>
      </c>
      <c r="E23" s="45" t="s">
        <v>237</v>
      </c>
      <c r="F23" s="45" t="s">
        <v>142</v>
      </c>
      <c r="G23" s="45"/>
      <c r="H23" s="129">
        <v>0.59199999999999997</v>
      </c>
      <c r="L23" s="28" t="s">
        <v>172</v>
      </c>
      <c r="M23" s="89">
        <v>0</v>
      </c>
      <c r="N23" s="89">
        <v>0</v>
      </c>
      <c r="O23" s="89">
        <v>0.1</v>
      </c>
      <c r="P23" s="89">
        <v>0</v>
      </c>
      <c r="Q23" s="89">
        <v>0</v>
      </c>
      <c r="R23" s="89">
        <v>0</v>
      </c>
      <c r="S23" s="89">
        <v>0.1</v>
      </c>
      <c r="T23" s="89">
        <v>0.1</v>
      </c>
      <c r="U23" s="89">
        <v>0.1</v>
      </c>
      <c r="V23" s="89">
        <v>0.7</v>
      </c>
    </row>
    <row r="24" spans="1:22" ht="20.100000000000001" customHeight="1" x14ac:dyDescent="0.25">
      <c r="A24" s="136"/>
      <c r="B24" s="137"/>
      <c r="C24" s="137"/>
      <c r="D24" s="48">
        <v>0.40400000000000003</v>
      </c>
      <c r="E24" s="48">
        <v>0.11600000000000001</v>
      </c>
      <c r="F24" s="48">
        <v>7.1999999999999995E-2</v>
      </c>
      <c r="G24" s="48"/>
      <c r="H24" s="130"/>
      <c r="I24" s="25"/>
      <c r="L24" s="28" t="s">
        <v>174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0.1</v>
      </c>
      <c r="V24" s="89">
        <v>0.1</v>
      </c>
    </row>
    <row r="25" spans="1:22" x14ac:dyDescent="0.25">
      <c r="L25" s="28" t="s">
        <v>176</v>
      </c>
      <c r="M25" s="89">
        <v>0</v>
      </c>
      <c r="N25" s="89">
        <v>0.2</v>
      </c>
      <c r="O25" s="89">
        <v>0</v>
      </c>
      <c r="P25" s="89">
        <v>0</v>
      </c>
      <c r="Q25" s="89">
        <v>0</v>
      </c>
      <c r="R25" s="89">
        <v>0</v>
      </c>
      <c r="S25" s="89">
        <v>0.3</v>
      </c>
      <c r="T25" s="89">
        <v>0</v>
      </c>
      <c r="U25" s="89">
        <v>0.1</v>
      </c>
      <c r="V25" s="89">
        <v>0.5</v>
      </c>
    </row>
    <row r="26" spans="1:22" x14ac:dyDescent="0.25">
      <c r="L26" s="28" t="s">
        <v>178</v>
      </c>
      <c r="M26" s="89">
        <v>0.1</v>
      </c>
      <c r="N26" s="89">
        <v>0.1</v>
      </c>
      <c r="O26" s="89">
        <v>0.2</v>
      </c>
      <c r="P26" s="89">
        <v>0.1</v>
      </c>
      <c r="Q26" s="89">
        <v>0</v>
      </c>
      <c r="R26" s="89">
        <v>0</v>
      </c>
      <c r="S26" s="89">
        <v>0</v>
      </c>
      <c r="T26" s="89">
        <v>0</v>
      </c>
      <c r="U26" s="89">
        <v>0.1</v>
      </c>
      <c r="V26" s="89">
        <v>2.7</v>
      </c>
    </row>
    <row r="27" spans="1:22" x14ac:dyDescent="0.25">
      <c r="A27" t="s">
        <v>40</v>
      </c>
      <c r="L27" s="28" t="s">
        <v>180</v>
      </c>
      <c r="M27" s="89">
        <v>0.1</v>
      </c>
      <c r="N27" s="89">
        <v>0.2</v>
      </c>
      <c r="O27" s="89">
        <v>0.1</v>
      </c>
      <c r="P27" s="89">
        <v>0.2</v>
      </c>
      <c r="Q27" s="89">
        <v>0</v>
      </c>
      <c r="R27" s="89">
        <v>0</v>
      </c>
      <c r="S27" s="89">
        <v>1</v>
      </c>
      <c r="T27" s="89">
        <v>0.1</v>
      </c>
      <c r="U27" s="89">
        <v>0.1</v>
      </c>
      <c r="V27" s="89">
        <v>2</v>
      </c>
    </row>
    <row r="28" spans="1:22" x14ac:dyDescent="0.25">
      <c r="A28" t="s">
        <v>242</v>
      </c>
      <c r="L28" s="28" t="s">
        <v>182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0.3</v>
      </c>
      <c r="T28" s="89">
        <v>0</v>
      </c>
      <c r="U28" s="89">
        <v>0</v>
      </c>
      <c r="V28" s="89">
        <v>0.1</v>
      </c>
    </row>
    <row r="29" spans="1:22" x14ac:dyDescent="0.25">
      <c r="A29" t="s">
        <v>298</v>
      </c>
      <c r="L29" s="28" t="s">
        <v>184</v>
      </c>
      <c r="M29" s="89">
        <v>0.1</v>
      </c>
      <c r="N29" s="89">
        <v>0.2</v>
      </c>
      <c r="O29" s="89">
        <v>0.4</v>
      </c>
      <c r="P29" s="89">
        <v>0.1</v>
      </c>
      <c r="Q29" s="89">
        <v>0</v>
      </c>
      <c r="R29" s="89">
        <v>0</v>
      </c>
      <c r="S29" s="89">
        <v>1.4</v>
      </c>
      <c r="T29" s="89">
        <v>0</v>
      </c>
      <c r="U29" s="89">
        <v>0.1</v>
      </c>
      <c r="V29" s="89">
        <v>1.2</v>
      </c>
    </row>
    <row r="30" spans="1:22" x14ac:dyDescent="0.25">
      <c r="A30" t="s">
        <v>299</v>
      </c>
      <c r="L30" s="32" t="s">
        <v>186</v>
      </c>
      <c r="M30" s="90">
        <v>0</v>
      </c>
      <c r="N30" s="90">
        <v>0.1</v>
      </c>
      <c r="O30" s="90">
        <v>0.5</v>
      </c>
      <c r="P30" s="90">
        <v>0.1</v>
      </c>
      <c r="Q30" s="90">
        <v>0</v>
      </c>
      <c r="R30" s="90">
        <v>0</v>
      </c>
      <c r="S30" s="90">
        <v>0.2</v>
      </c>
      <c r="T30" s="90">
        <v>0</v>
      </c>
      <c r="U30" s="90">
        <v>0</v>
      </c>
      <c r="V30" s="90">
        <v>1.2</v>
      </c>
    </row>
    <row r="31" spans="1:22" x14ac:dyDescent="0.25">
      <c r="L31" s="26" t="s">
        <v>189</v>
      </c>
      <c r="M31" s="88">
        <v>0</v>
      </c>
      <c r="N31" s="88">
        <v>1</v>
      </c>
      <c r="O31" s="88">
        <v>7.4</v>
      </c>
      <c r="P31" s="88">
        <v>4.2</v>
      </c>
      <c r="Q31" s="88">
        <v>0</v>
      </c>
      <c r="R31" s="88">
        <v>0.2</v>
      </c>
      <c r="S31" s="88">
        <v>0.2</v>
      </c>
      <c r="T31" s="88">
        <v>0.1</v>
      </c>
      <c r="U31" s="88">
        <v>2.5</v>
      </c>
      <c r="V31" s="88">
        <v>0.7</v>
      </c>
    </row>
    <row r="32" spans="1:22" x14ac:dyDescent="0.25">
      <c r="L32" s="28" t="s">
        <v>191</v>
      </c>
      <c r="M32" s="89">
        <v>0</v>
      </c>
      <c r="N32" s="89">
        <v>0</v>
      </c>
      <c r="O32" s="89">
        <v>1.9</v>
      </c>
      <c r="P32" s="89">
        <v>0</v>
      </c>
      <c r="Q32" s="89">
        <v>0</v>
      </c>
      <c r="R32" s="89">
        <v>0</v>
      </c>
      <c r="S32" s="89">
        <v>0.1</v>
      </c>
      <c r="T32" s="89">
        <v>0</v>
      </c>
      <c r="U32" s="89">
        <v>0.1</v>
      </c>
      <c r="V32" s="89">
        <v>2.6</v>
      </c>
    </row>
    <row r="33" spans="12:22" x14ac:dyDescent="0.25">
      <c r="L33" s="28" t="s">
        <v>193</v>
      </c>
      <c r="M33" s="89">
        <v>0.1</v>
      </c>
      <c r="N33" s="89">
        <v>0.2</v>
      </c>
      <c r="O33" s="89">
        <v>3.3</v>
      </c>
      <c r="P33" s="89">
        <v>0.4</v>
      </c>
      <c r="Q33" s="89">
        <v>0</v>
      </c>
      <c r="R33" s="89">
        <v>0</v>
      </c>
      <c r="S33" s="89">
        <v>0</v>
      </c>
      <c r="T33" s="89">
        <v>0</v>
      </c>
      <c r="U33" s="89">
        <v>0.1</v>
      </c>
      <c r="V33" s="89">
        <v>1.5</v>
      </c>
    </row>
    <row r="34" spans="12:22" x14ac:dyDescent="0.25">
      <c r="L34" s="28" t="s">
        <v>195</v>
      </c>
      <c r="M34" s="89">
        <v>0</v>
      </c>
      <c r="N34" s="89">
        <v>0</v>
      </c>
      <c r="O34" s="89">
        <v>0.3</v>
      </c>
      <c r="P34" s="89">
        <v>0</v>
      </c>
      <c r="Q34" s="89">
        <v>0</v>
      </c>
      <c r="R34" s="89">
        <v>0</v>
      </c>
      <c r="S34" s="89">
        <v>0.1</v>
      </c>
      <c r="T34" s="89">
        <v>0</v>
      </c>
      <c r="U34" s="89">
        <v>0.3</v>
      </c>
      <c r="V34" s="89">
        <v>0.2</v>
      </c>
    </row>
    <row r="35" spans="12:22" x14ac:dyDescent="0.25">
      <c r="L35" s="28" t="s">
        <v>197</v>
      </c>
      <c r="M35" s="89">
        <v>0</v>
      </c>
      <c r="N35" s="89">
        <v>0</v>
      </c>
      <c r="O35" s="89">
        <v>0.4</v>
      </c>
      <c r="P35" s="89">
        <v>0.5</v>
      </c>
      <c r="Q35" s="89">
        <v>0</v>
      </c>
      <c r="R35" s="89">
        <v>0</v>
      </c>
      <c r="S35" s="89">
        <v>0.1</v>
      </c>
      <c r="T35" s="89">
        <v>0.1</v>
      </c>
      <c r="U35" s="89">
        <v>0.2</v>
      </c>
      <c r="V35" s="89">
        <v>0.9</v>
      </c>
    </row>
    <row r="36" spans="12:22" x14ac:dyDescent="0.25">
      <c r="L36" s="28" t="s">
        <v>199</v>
      </c>
      <c r="M36" s="89">
        <v>0.1</v>
      </c>
      <c r="N36" s="89">
        <v>1.4</v>
      </c>
      <c r="O36" s="89">
        <v>16</v>
      </c>
      <c r="P36" s="89">
        <v>3.1</v>
      </c>
      <c r="Q36" s="89">
        <v>0</v>
      </c>
      <c r="R36" s="89">
        <v>0.1</v>
      </c>
      <c r="S36" s="89">
        <v>0</v>
      </c>
      <c r="T36" s="89">
        <v>0</v>
      </c>
      <c r="U36" s="89">
        <v>0.1</v>
      </c>
      <c r="V36" s="89">
        <v>3.8</v>
      </c>
    </row>
    <row r="37" spans="12:22" x14ac:dyDescent="0.25">
      <c r="L37" s="28" t="s">
        <v>201</v>
      </c>
      <c r="M37" s="89">
        <v>0.1</v>
      </c>
      <c r="N37" s="89">
        <v>0.3</v>
      </c>
      <c r="O37" s="89">
        <v>0.8</v>
      </c>
      <c r="P37" s="89">
        <v>0.5</v>
      </c>
      <c r="Q37" s="89">
        <v>0</v>
      </c>
      <c r="R37" s="89">
        <v>0.1</v>
      </c>
      <c r="S37" s="89">
        <v>0.1</v>
      </c>
      <c r="T37" s="89">
        <v>0.1</v>
      </c>
      <c r="U37" s="89">
        <v>0.2</v>
      </c>
      <c r="V37" s="89">
        <v>0.8</v>
      </c>
    </row>
    <row r="38" spans="12:22" x14ac:dyDescent="0.25">
      <c r="L38" s="30" t="s">
        <v>203</v>
      </c>
      <c r="M38" s="91">
        <v>0.3</v>
      </c>
      <c r="N38" s="91">
        <v>0.4</v>
      </c>
      <c r="O38" s="91">
        <v>4.5</v>
      </c>
      <c r="P38" s="91">
        <v>3.1</v>
      </c>
      <c r="Q38" s="91">
        <v>0.2</v>
      </c>
      <c r="R38" s="91">
        <v>0.2</v>
      </c>
      <c r="S38" s="91">
        <v>0.3</v>
      </c>
      <c r="T38" s="91">
        <v>0</v>
      </c>
      <c r="U38" s="91">
        <v>1.5</v>
      </c>
      <c r="V38" s="91">
        <v>3.1</v>
      </c>
    </row>
    <row r="39" spans="12:22" x14ac:dyDescent="0.25">
      <c r="L39" s="34" t="s">
        <v>205</v>
      </c>
      <c r="M39" s="92">
        <v>0.1</v>
      </c>
      <c r="N39" s="92">
        <v>1.4</v>
      </c>
      <c r="O39" s="92">
        <v>0.4</v>
      </c>
      <c r="P39" s="92">
        <v>2.4</v>
      </c>
      <c r="Q39" s="92">
        <v>0.1</v>
      </c>
      <c r="R39" s="92">
        <v>0.1</v>
      </c>
      <c r="S39" s="92">
        <v>0.3</v>
      </c>
      <c r="T39" s="92">
        <v>0.2</v>
      </c>
      <c r="U39" s="92">
        <v>1.3</v>
      </c>
      <c r="V39" s="92">
        <v>2</v>
      </c>
    </row>
    <row r="40" spans="12:22" x14ac:dyDescent="0.25">
      <c r="L40" s="28" t="s">
        <v>207</v>
      </c>
      <c r="M40" s="89">
        <v>0.1</v>
      </c>
      <c r="N40" s="89">
        <v>2.8</v>
      </c>
      <c r="O40" s="89">
        <v>1.7</v>
      </c>
      <c r="P40" s="89">
        <v>5.7</v>
      </c>
      <c r="Q40" s="89">
        <v>0</v>
      </c>
      <c r="R40" s="89">
        <v>0</v>
      </c>
      <c r="S40" s="89">
        <v>0.1</v>
      </c>
      <c r="T40" s="89">
        <v>0.8</v>
      </c>
      <c r="U40" s="89">
        <v>1.2</v>
      </c>
      <c r="V40" s="89">
        <v>1.9</v>
      </c>
    </row>
    <row r="41" spans="12:22" x14ac:dyDescent="0.25">
      <c r="L41" s="30" t="s">
        <v>209</v>
      </c>
      <c r="M41" s="91">
        <v>0</v>
      </c>
      <c r="N41" s="91">
        <v>0.1</v>
      </c>
      <c r="O41" s="91">
        <v>0.4</v>
      </c>
      <c r="P41" s="91">
        <v>0.1</v>
      </c>
      <c r="Q41" s="91">
        <v>0</v>
      </c>
      <c r="R41" s="91">
        <v>0</v>
      </c>
      <c r="S41" s="91">
        <v>0.1</v>
      </c>
      <c r="T41" s="91">
        <v>0</v>
      </c>
      <c r="U41" s="91">
        <v>0.1</v>
      </c>
      <c r="V41" s="91">
        <v>2.4</v>
      </c>
    </row>
    <row r="42" spans="12:22" x14ac:dyDescent="0.25">
      <c r="L42" s="93" t="s">
        <v>464</v>
      </c>
      <c r="M42" s="94">
        <f>SUM(M7:M41)</f>
        <v>99.999999999999957</v>
      </c>
      <c r="N42" s="94">
        <f t="shared" ref="N42:V42" si="0">SUM(N7:N41)</f>
        <v>99.8</v>
      </c>
      <c r="O42" s="94">
        <f t="shared" si="0"/>
        <v>99.90000000000002</v>
      </c>
      <c r="P42" s="94">
        <f t="shared" si="0"/>
        <v>99.899999999999977</v>
      </c>
      <c r="Q42" s="94">
        <f t="shared" si="0"/>
        <v>99.8</v>
      </c>
      <c r="R42" s="94">
        <f t="shared" si="0"/>
        <v>100.39999999999998</v>
      </c>
      <c r="S42" s="94">
        <f t="shared" si="0"/>
        <v>100.59999999999995</v>
      </c>
      <c r="T42" s="94">
        <f t="shared" si="0"/>
        <v>100.29999999999995</v>
      </c>
      <c r="U42" s="94">
        <f t="shared" si="0"/>
        <v>99.999999999999929</v>
      </c>
      <c r="V42" s="94">
        <f t="shared" si="0"/>
        <v>100.00000000000001</v>
      </c>
    </row>
  </sheetData>
  <mergeCells count="43">
    <mergeCell ref="L5:L6"/>
    <mergeCell ref="M5:V5"/>
    <mergeCell ref="A17:A18"/>
    <mergeCell ref="B17:B18"/>
    <mergeCell ref="A19:A20"/>
    <mergeCell ref="B19:B20"/>
    <mergeCell ref="A5:A6"/>
    <mergeCell ref="A7:A8"/>
    <mergeCell ref="B7:B8"/>
    <mergeCell ref="A9:A10"/>
    <mergeCell ref="B9:B10"/>
    <mergeCell ref="C19:C20"/>
    <mergeCell ref="H19:H20"/>
    <mergeCell ref="A11:A12"/>
    <mergeCell ref="B11:B12"/>
    <mergeCell ref="A13:A14"/>
    <mergeCell ref="B13:B14"/>
    <mergeCell ref="A15:A16"/>
    <mergeCell ref="B15:B16"/>
    <mergeCell ref="C21:C22"/>
    <mergeCell ref="H21:H22"/>
    <mergeCell ref="A23:A24"/>
    <mergeCell ref="C23:C24"/>
    <mergeCell ref="H23:H24"/>
    <mergeCell ref="B23:B24"/>
    <mergeCell ref="A21:A22"/>
    <mergeCell ref="B21:B22"/>
    <mergeCell ref="D4:G4"/>
    <mergeCell ref="C17:C18"/>
    <mergeCell ref="H17:H18"/>
    <mergeCell ref="B5:B6"/>
    <mergeCell ref="C5:C6"/>
    <mergeCell ref="H5:H6"/>
    <mergeCell ref="C7:C8"/>
    <mergeCell ref="H7:H8"/>
    <mergeCell ref="C9:C10"/>
    <mergeCell ref="H9:H10"/>
    <mergeCell ref="C11:C12"/>
    <mergeCell ref="H11:H12"/>
    <mergeCell ref="C13:C14"/>
    <mergeCell ref="H13:H14"/>
    <mergeCell ref="C15:C16"/>
    <mergeCell ref="H15:H16"/>
  </mergeCells>
  <phoneticPr fontId="2" type="noConversion"/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6.5" x14ac:dyDescent="0.25"/>
  <cols>
    <col min="1" max="5" width="15.625" customWidth="1"/>
  </cols>
  <sheetData>
    <row r="1" spans="1:5" x14ac:dyDescent="0.25">
      <c r="A1" t="s">
        <v>440</v>
      </c>
    </row>
    <row r="4" spans="1:5" ht="20.100000000000001" customHeight="1" x14ac:dyDescent="0.25">
      <c r="A4" s="110" t="s">
        <v>300</v>
      </c>
      <c r="B4" s="110" t="s">
        <v>5</v>
      </c>
      <c r="C4" s="110"/>
      <c r="D4" s="110" t="s">
        <v>6</v>
      </c>
      <c r="E4" s="110"/>
    </row>
    <row r="5" spans="1:5" ht="20.100000000000001" customHeight="1" x14ac:dyDescent="0.25">
      <c r="A5" s="110"/>
      <c r="B5" s="4" t="s">
        <v>2</v>
      </c>
      <c r="C5" s="4" t="s">
        <v>3</v>
      </c>
      <c r="D5" s="4" t="s">
        <v>2</v>
      </c>
      <c r="E5" s="4" t="s">
        <v>3</v>
      </c>
    </row>
    <row r="6" spans="1:5" ht="20.100000000000001" customHeight="1" x14ac:dyDescent="0.25">
      <c r="A6" s="17">
        <v>2018</v>
      </c>
      <c r="B6" s="14">
        <v>17533</v>
      </c>
      <c r="C6" s="9">
        <v>1.7703738100766087E-2</v>
      </c>
      <c r="D6" s="14">
        <v>26978</v>
      </c>
      <c r="E6" s="9">
        <v>0.10719855536403178</v>
      </c>
    </row>
    <row r="7" spans="1:5" ht="20.100000000000001" customHeight="1" x14ac:dyDescent="0.25">
      <c r="A7" s="18">
        <v>2019</v>
      </c>
      <c r="B7" s="15">
        <v>18154</v>
      </c>
      <c r="C7" s="11">
        <v>3.5418924314150502E-2</v>
      </c>
      <c r="D7" s="15">
        <v>27303</v>
      </c>
      <c r="E7" s="11">
        <v>1.204685299132624E-2</v>
      </c>
    </row>
    <row r="8" spans="1:5" ht="20.100000000000001" customHeight="1" x14ac:dyDescent="0.25">
      <c r="A8" s="19">
        <v>2020</v>
      </c>
      <c r="B8" s="16">
        <v>18244</v>
      </c>
      <c r="C8" s="13">
        <v>4.9575851052110487E-3</v>
      </c>
      <c r="D8" s="16">
        <v>25677</v>
      </c>
      <c r="E8" s="13">
        <v>-5.9553895176354232E-2</v>
      </c>
    </row>
    <row r="11" spans="1:5" x14ac:dyDescent="0.25">
      <c r="A11" t="s">
        <v>40</v>
      </c>
    </row>
    <row r="12" spans="1:5" x14ac:dyDescent="0.25">
      <c r="A12" t="s">
        <v>43</v>
      </c>
    </row>
    <row r="13" spans="1:5" x14ac:dyDescent="0.25">
      <c r="A13" t="s">
        <v>302</v>
      </c>
    </row>
    <row r="15" spans="1:5" x14ac:dyDescent="0.25">
      <c r="B15" s="2"/>
      <c r="C15" s="2"/>
    </row>
    <row r="16" spans="1:5" x14ac:dyDescent="0.25">
      <c r="B16" s="2"/>
      <c r="C16" s="2"/>
    </row>
    <row r="17" spans="2:3" x14ac:dyDescent="0.25">
      <c r="B17" s="2"/>
      <c r="C17" s="2"/>
    </row>
  </sheetData>
  <mergeCells count="3">
    <mergeCell ref="B4:C4"/>
    <mergeCell ref="D4:E4"/>
    <mergeCell ref="A4:A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/>
  </sheetViews>
  <sheetFormatPr defaultRowHeight="16.5" x14ac:dyDescent="0.25"/>
  <cols>
    <col min="1" max="6" width="15.625" customWidth="1"/>
  </cols>
  <sheetData>
    <row r="1" spans="1:7" x14ac:dyDescent="0.25">
      <c r="A1" t="s">
        <v>441</v>
      </c>
    </row>
    <row r="4" spans="1:7" ht="20.100000000000001" customHeight="1" x14ac:dyDescent="0.25">
      <c r="A4" s="110" t="s">
        <v>7</v>
      </c>
      <c r="B4" s="110" t="s">
        <v>2</v>
      </c>
      <c r="C4" s="110"/>
      <c r="D4" s="110"/>
      <c r="E4" s="110" t="s">
        <v>304</v>
      </c>
      <c r="F4" s="111" t="s">
        <v>305</v>
      </c>
    </row>
    <row r="5" spans="1:7" ht="20.100000000000001" customHeight="1" x14ac:dyDescent="0.25">
      <c r="A5" s="110"/>
      <c r="B5" s="68">
        <v>2018</v>
      </c>
      <c r="C5" s="68">
        <v>2019</v>
      </c>
      <c r="D5" s="4">
        <v>2020</v>
      </c>
      <c r="E5" s="110"/>
      <c r="F5" s="112"/>
    </row>
    <row r="6" spans="1:7" ht="20.100000000000001" customHeight="1" x14ac:dyDescent="0.25">
      <c r="A6" t="s">
        <v>213</v>
      </c>
      <c r="B6" s="1">
        <v>17533</v>
      </c>
      <c r="C6" s="1">
        <v>18154</v>
      </c>
      <c r="D6" s="1">
        <v>18244</v>
      </c>
      <c r="E6" s="6">
        <v>0.41499999999999998</v>
      </c>
      <c r="F6" s="6">
        <v>5.0000000000000001E-3</v>
      </c>
      <c r="G6" s="1"/>
    </row>
    <row r="7" spans="1:7" ht="20.100000000000001" customHeight="1" x14ac:dyDescent="0.25">
      <c r="A7" t="s">
        <v>223</v>
      </c>
      <c r="B7" s="1">
        <v>12004</v>
      </c>
      <c r="C7" s="1">
        <v>12354</v>
      </c>
      <c r="D7" s="1">
        <v>11356</v>
      </c>
      <c r="E7" s="6">
        <v>0.25900000000000001</v>
      </c>
      <c r="F7" s="6">
        <v>-8.1000000000000003E-2</v>
      </c>
      <c r="G7" s="1"/>
    </row>
    <row r="8" spans="1:7" ht="20.100000000000001" customHeight="1" x14ac:dyDescent="0.25">
      <c r="A8" t="s">
        <v>214</v>
      </c>
      <c r="B8" s="1">
        <v>5608</v>
      </c>
      <c r="C8" s="1">
        <v>5659</v>
      </c>
      <c r="D8" s="1">
        <v>5521</v>
      </c>
      <c r="E8" s="6">
        <v>0.126</v>
      </c>
      <c r="F8" s="6">
        <v>-2.4E-2</v>
      </c>
      <c r="G8" s="1"/>
    </row>
    <row r="9" spans="1:7" ht="20.100000000000001" customHeight="1" x14ac:dyDescent="0.25">
      <c r="A9" t="s">
        <v>215</v>
      </c>
      <c r="B9" s="1">
        <v>2586</v>
      </c>
      <c r="C9" s="1">
        <v>2701</v>
      </c>
      <c r="D9" s="1">
        <v>2608</v>
      </c>
      <c r="E9" s="6">
        <v>5.8999999999999997E-2</v>
      </c>
      <c r="F9" s="6">
        <v>-3.4000000000000002E-2</v>
      </c>
      <c r="G9" s="1"/>
    </row>
    <row r="10" spans="1:7" ht="20.100000000000001" customHeight="1" x14ac:dyDescent="0.25">
      <c r="A10" t="s">
        <v>216</v>
      </c>
      <c r="B10" s="1">
        <v>1661</v>
      </c>
      <c r="C10" s="1">
        <v>1580</v>
      </c>
      <c r="D10" s="1">
        <v>1667</v>
      </c>
      <c r="E10" s="6">
        <v>3.7999999999999999E-2</v>
      </c>
      <c r="F10" s="6">
        <v>5.5E-2</v>
      </c>
      <c r="G10" s="1"/>
    </row>
    <row r="11" spans="1:7" ht="20.100000000000001" customHeight="1" x14ac:dyDescent="0.25">
      <c r="A11" t="s">
        <v>218</v>
      </c>
      <c r="B11" s="1">
        <v>1129</v>
      </c>
      <c r="C11" s="1">
        <v>933</v>
      </c>
      <c r="D11" s="1">
        <v>875</v>
      </c>
      <c r="E11" s="6">
        <v>0.02</v>
      </c>
      <c r="F11" s="6">
        <v>-6.2E-2</v>
      </c>
      <c r="G11" s="1"/>
    </row>
    <row r="12" spans="1:7" ht="20.100000000000001" customHeight="1" x14ac:dyDescent="0.25">
      <c r="A12" t="s">
        <v>240</v>
      </c>
      <c r="B12" s="1">
        <v>453</v>
      </c>
      <c r="C12" s="1">
        <v>413</v>
      </c>
      <c r="D12" s="1">
        <v>523</v>
      </c>
      <c r="E12" s="6">
        <v>1.2E-2</v>
      </c>
      <c r="F12" s="6">
        <v>0.26600000000000001</v>
      </c>
      <c r="G12" s="1"/>
    </row>
    <row r="13" spans="1:7" ht="20.100000000000001" customHeight="1" x14ac:dyDescent="0.25">
      <c r="A13" t="s">
        <v>228</v>
      </c>
      <c r="B13" s="1">
        <v>437</v>
      </c>
      <c r="C13" s="1">
        <v>482</v>
      </c>
      <c r="D13" s="1">
        <v>482</v>
      </c>
      <c r="E13" s="6">
        <v>1.0999999999999999E-2</v>
      </c>
      <c r="F13" s="6">
        <v>0</v>
      </c>
      <c r="G13" s="1"/>
    </row>
    <row r="14" spans="1:7" ht="20.100000000000001" customHeight="1" x14ac:dyDescent="0.25">
      <c r="A14" t="s">
        <v>229</v>
      </c>
      <c r="B14" s="1">
        <v>299</v>
      </c>
      <c r="C14" s="1">
        <v>361</v>
      </c>
      <c r="D14" s="1">
        <v>405</v>
      </c>
      <c r="E14" s="6">
        <v>8.9999999999999993E-3</v>
      </c>
      <c r="F14" s="6">
        <v>0.122</v>
      </c>
      <c r="G14" s="1"/>
    </row>
    <row r="15" spans="1:7" ht="20.100000000000001" customHeight="1" x14ac:dyDescent="0.25">
      <c r="A15" t="s">
        <v>230</v>
      </c>
      <c r="B15" s="1">
        <v>306</v>
      </c>
      <c r="C15" s="1">
        <v>331</v>
      </c>
      <c r="D15" s="1">
        <v>325</v>
      </c>
      <c r="E15" s="6">
        <v>7.0000000000000001E-3</v>
      </c>
      <c r="F15" s="6">
        <v>-1.7999999999999999E-2</v>
      </c>
      <c r="G15" s="1"/>
    </row>
    <row r="16" spans="1:7" ht="20.100000000000001" customHeight="1" x14ac:dyDescent="0.25">
      <c r="A16" t="s">
        <v>420</v>
      </c>
      <c r="B16" s="1">
        <v>204</v>
      </c>
      <c r="C16" s="1">
        <v>195</v>
      </c>
      <c r="D16" s="1">
        <v>271</v>
      </c>
      <c r="E16" s="6">
        <v>6.0000000000000001E-3</v>
      </c>
      <c r="F16" s="6">
        <v>0.39</v>
      </c>
    </row>
    <row r="17" spans="1:6" ht="20.100000000000001" customHeight="1" x14ac:dyDescent="0.25">
      <c r="A17" t="s">
        <v>421</v>
      </c>
      <c r="B17" s="1">
        <v>222</v>
      </c>
      <c r="C17" s="1">
        <v>795</v>
      </c>
      <c r="D17" s="1">
        <v>268</v>
      </c>
      <c r="E17" s="6">
        <v>6.0000000000000001E-3</v>
      </c>
      <c r="F17" s="6">
        <v>-0.66300000000000003</v>
      </c>
    </row>
    <row r="18" spans="1:6" ht="20.100000000000001" customHeight="1" x14ac:dyDescent="0.25">
      <c r="A18" t="s">
        <v>422</v>
      </c>
      <c r="B18" s="1">
        <v>869</v>
      </c>
      <c r="C18" s="1">
        <v>358</v>
      </c>
      <c r="D18" s="1">
        <v>220</v>
      </c>
      <c r="E18" s="6">
        <v>5.0000000000000001E-3</v>
      </c>
      <c r="F18" s="6">
        <v>-0.38500000000000001</v>
      </c>
    </row>
    <row r="19" spans="1:6" ht="20.100000000000001" customHeight="1" x14ac:dyDescent="0.25">
      <c r="A19" t="s">
        <v>423</v>
      </c>
      <c r="B19" s="1">
        <v>130</v>
      </c>
      <c r="C19" s="1">
        <v>129</v>
      </c>
      <c r="D19" s="1">
        <v>138</v>
      </c>
      <c r="E19" s="6">
        <v>3.0000000000000001E-3</v>
      </c>
      <c r="F19" s="6">
        <v>7.0000000000000007E-2</v>
      </c>
    </row>
    <row r="20" spans="1:6" ht="20.100000000000001" customHeight="1" x14ac:dyDescent="0.25">
      <c r="A20" t="s">
        <v>424</v>
      </c>
      <c r="B20" s="1">
        <v>67</v>
      </c>
      <c r="C20" s="1">
        <v>69</v>
      </c>
      <c r="D20" s="1">
        <v>107</v>
      </c>
      <c r="E20" s="6">
        <v>2E-3</v>
      </c>
      <c r="F20" s="6">
        <v>0.55100000000000005</v>
      </c>
    </row>
    <row r="21" spans="1:6" ht="20.100000000000001" customHeight="1" x14ac:dyDescent="0.25">
      <c r="A21" t="s">
        <v>426</v>
      </c>
      <c r="B21" s="1">
        <v>85</v>
      </c>
      <c r="C21" s="1">
        <v>89</v>
      </c>
      <c r="D21" s="1">
        <v>107</v>
      </c>
      <c r="E21" s="6">
        <v>2E-3</v>
      </c>
      <c r="F21" s="6">
        <v>0.20200000000000001</v>
      </c>
    </row>
    <row r="22" spans="1:6" ht="20.100000000000001" customHeight="1" x14ac:dyDescent="0.25">
      <c r="A22" t="s">
        <v>427</v>
      </c>
      <c r="B22" s="1">
        <v>141</v>
      </c>
      <c r="C22" s="1">
        <v>118</v>
      </c>
      <c r="D22" s="1">
        <v>101</v>
      </c>
      <c r="E22" s="6">
        <v>2E-3</v>
      </c>
      <c r="F22" s="6">
        <v>-0.14399999999999999</v>
      </c>
    </row>
    <row r="23" spans="1:6" ht="20.100000000000001" customHeight="1" x14ac:dyDescent="0.25">
      <c r="A23" t="s">
        <v>428</v>
      </c>
      <c r="B23" s="1">
        <v>133</v>
      </c>
      <c r="C23" s="1">
        <v>120</v>
      </c>
      <c r="D23" s="1">
        <v>99</v>
      </c>
      <c r="E23" s="6">
        <v>2E-3</v>
      </c>
      <c r="F23" s="6">
        <v>-0.17499999999999999</v>
      </c>
    </row>
    <row r="24" spans="1:6" ht="20.100000000000001" customHeight="1" x14ac:dyDescent="0.25">
      <c r="A24" t="s">
        <v>429</v>
      </c>
      <c r="B24" s="1">
        <v>63</v>
      </c>
      <c r="C24" s="1">
        <v>93</v>
      </c>
      <c r="D24" s="1">
        <v>80</v>
      </c>
      <c r="E24" s="6">
        <v>2E-3</v>
      </c>
      <c r="F24" s="6">
        <v>-0.14000000000000001</v>
      </c>
    </row>
    <row r="25" spans="1:6" ht="20.100000000000001" customHeight="1" x14ac:dyDescent="0.25">
      <c r="A25" t="s">
        <v>430</v>
      </c>
      <c r="B25" s="1">
        <v>42</v>
      </c>
      <c r="C25" s="1">
        <v>64</v>
      </c>
      <c r="D25" s="1">
        <v>66</v>
      </c>
      <c r="E25" s="6">
        <v>2E-3</v>
      </c>
      <c r="F25" s="6">
        <v>3.1E-2</v>
      </c>
    </row>
    <row r="26" spans="1:6" ht="20.100000000000001" customHeight="1" x14ac:dyDescent="0.25">
      <c r="A26" t="s">
        <v>306</v>
      </c>
      <c r="B26" s="1">
        <f>B27-SUM(B6:B20)</f>
        <v>1003</v>
      </c>
      <c r="C26" s="1">
        <f t="shared" ref="C26:D26" si="0">C27-SUM(C6:C20)</f>
        <v>943</v>
      </c>
      <c r="D26" s="1">
        <f t="shared" si="0"/>
        <v>911</v>
      </c>
      <c r="E26" s="6">
        <v>2.1000000000000001E-2</v>
      </c>
      <c r="F26" s="6">
        <v>-3.4000000000000002E-2</v>
      </c>
    </row>
    <row r="27" spans="1:6" ht="20.100000000000001" customHeight="1" x14ac:dyDescent="0.25">
      <c r="A27" s="3" t="s">
        <v>8</v>
      </c>
      <c r="B27" s="7">
        <v>44511</v>
      </c>
      <c r="C27" s="7">
        <v>45457</v>
      </c>
      <c r="D27" s="7">
        <v>43921</v>
      </c>
      <c r="E27" s="5">
        <v>1</v>
      </c>
      <c r="F27" s="5">
        <v>-3.4000000000000002E-2</v>
      </c>
    </row>
    <row r="30" spans="1:6" x14ac:dyDescent="0.25">
      <c r="A30" t="s">
        <v>40</v>
      </c>
    </row>
    <row r="31" spans="1:6" x14ac:dyDescent="0.25">
      <c r="A31" t="s">
        <v>43</v>
      </c>
    </row>
    <row r="32" spans="1:6" x14ac:dyDescent="0.25">
      <c r="A32" t="s">
        <v>302</v>
      </c>
    </row>
  </sheetData>
  <mergeCells count="4">
    <mergeCell ref="B4:D4"/>
    <mergeCell ref="A4:A5"/>
    <mergeCell ref="E4:E5"/>
    <mergeCell ref="F4:F5"/>
  </mergeCells>
  <phoneticPr fontId="2" type="noConversion"/>
  <pageMargins left="0.7" right="0.7" top="0.75" bottom="0.75" header="0.3" footer="0.3"/>
  <pageSetup paperSize="9" scale="9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B18" sqref="B18:D18"/>
    </sheetView>
  </sheetViews>
  <sheetFormatPr defaultRowHeight="16.5" x14ac:dyDescent="0.25"/>
  <cols>
    <col min="1" max="6" width="15.625" customWidth="1"/>
  </cols>
  <sheetData>
    <row r="1" spans="1:6" x14ac:dyDescent="0.25">
      <c r="A1" t="s">
        <v>442</v>
      </c>
    </row>
    <row r="4" spans="1:6" ht="20.100000000000001" customHeight="1" x14ac:dyDescent="0.25">
      <c r="A4" s="110" t="s">
        <v>7</v>
      </c>
      <c r="B4" s="110" t="s">
        <v>2</v>
      </c>
      <c r="C4" s="110"/>
      <c r="D4" s="110"/>
      <c r="E4" s="110" t="s">
        <v>304</v>
      </c>
      <c r="F4" s="111" t="s">
        <v>305</v>
      </c>
    </row>
    <row r="5" spans="1:6" ht="20.100000000000001" customHeight="1" x14ac:dyDescent="0.25">
      <c r="A5" s="110"/>
      <c r="B5" s="69">
        <v>2018</v>
      </c>
      <c r="C5" s="69">
        <v>2019</v>
      </c>
      <c r="D5" s="69">
        <v>2020</v>
      </c>
      <c r="E5" s="110"/>
      <c r="F5" s="112"/>
    </row>
    <row r="6" spans="1:6" ht="20.100000000000001" customHeight="1" x14ac:dyDescent="0.25">
      <c r="A6" t="s">
        <v>215</v>
      </c>
      <c r="B6" s="1">
        <v>53445</v>
      </c>
      <c r="C6" s="1">
        <v>59193</v>
      </c>
      <c r="D6" s="1">
        <v>68720</v>
      </c>
      <c r="E6" s="6">
        <v>0.249</v>
      </c>
      <c r="F6" s="6">
        <v>0.161</v>
      </c>
    </row>
    <row r="7" spans="1:6" ht="20.100000000000001" customHeight="1" x14ac:dyDescent="0.25">
      <c r="A7" t="s">
        <v>214</v>
      </c>
      <c r="B7" s="1">
        <v>56172</v>
      </c>
      <c r="C7" s="1">
        <v>57499</v>
      </c>
      <c r="D7" s="1">
        <v>59230</v>
      </c>
      <c r="E7" s="6">
        <v>0.215</v>
      </c>
      <c r="F7" s="6">
        <v>0.03</v>
      </c>
    </row>
    <row r="8" spans="1:6" ht="20.100000000000001" customHeight="1" x14ac:dyDescent="0.25">
      <c r="A8" t="s">
        <v>223</v>
      </c>
      <c r="B8" s="1">
        <v>49703</v>
      </c>
      <c r="C8" s="1">
        <v>52693</v>
      </c>
      <c r="D8" s="1">
        <v>50520</v>
      </c>
      <c r="E8" s="6">
        <v>0.183</v>
      </c>
      <c r="F8" s="6">
        <v>-4.1000000000000002E-2</v>
      </c>
    </row>
    <row r="9" spans="1:6" ht="20.100000000000001" customHeight="1" x14ac:dyDescent="0.25">
      <c r="A9" t="s">
        <v>216</v>
      </c>
      <c r="B9" s="1">
        <v>16919</v>
      </c>
      <c r="C9" s="1">
        <v>19073</v>
      </c>
      <c r="D9" s="1">
        <v>20060</v>
      </c>
      <c r="E9" s="6">
        <v>7.2999999999999995E-2</v>
      </c>
      <c r="F9" s="6">
        <v>5.1999999999999998E-2</v>
      </c>
    </row>
    <row r="10" spans="1:6" ht="20.100000000000001" customHeight="1" x14ac:dyDescent="0.25">
      <c r="A10" t="s">
        <v>218</v>
      </c>
      <c r="B10" s="1">
        <v>19754</v>
      </c>
      <c r="C10" s="1">
        <v>19358</v>
      </c>
      <c r="D10" s="1">
        <v>18643</v>
      </c>
      <c r="E10" s="6">
        <v>6.8000000000000005E-2</v>
      </c>
      <c r="F10" s="6">
        <v>-3.6999999999999998E-2</v>
      </c>
    </row>
    <row r="11" spans="1:6" ht="20.100000000000001" customHeight="1" x14ac:dyDescent="0.25">
      <c r="A11" t="s">
        <v>231</v>
      </c>
      <c r="B11" s="1">
        <v>7922</v>
      </c>
      <c r="C11" s="1">
        <v>7906</v>
      </c>
      <c r="D11" s="1">
        <v>7904</v>
      </c>
      <c r="E11" s="6">
        <v>2.9000000000000001E-2</v>
      </c>
      <c r="F11" s="6">
        <v>0</v>
      </c>
    </row>
    <row r="12" spans="1:6" ht="20.100000000000001" customHeight="1" x14ac:dyDescent="0.25">
      <c r="A12" t="s">
        <v>230</v>
      </c>
      <c r="B12" s="1">
        <v>5637</v>
      </c>
      <c r="C12" s="1">
        <v>5773</v>
      </c>
      <c r="D12" s="1">
        <v>5912</v>
      </c>
      <c r="E12" s="6">
        <v>2.1000000000000001E-2</v>
      </c>
      <c r="F12" s="6">
        <v>2.4E-2</v>
      </c>
    </row>
    <row r="13" spans="1:6" ht="20.100000000000001" customHeight="1" x14ac:dyDescent="0.25">
      <c r="A13" t="s">
        <v>240</v>
      </c>
      <c r="B13" s="1">
        <v>4596</v>
      </c>
      <c r="C13" s="1">
        <v>4627</v>
      </c>
      <c r="D13" s="1">
        <v>4883</v>
      </c>
      <c r="E13" s="6">
        <v>1.7999999999999999E-2</v>
      </c>
      <c r="F13" s="6">
        <v>5.5E-2</v>
      </c>
    </row>
    <row r="14" spans="1:6" ht="20.100000000000001" customHeight="1" x14ac:dyDescent="0.25">
      <c r="A14" t="s">
        <v>238</v>
      </c>
      <c r="B14" s="1">
        <v>4175</v>
      </c>
      <c r="C14" s="1">
        <v>4202</v>
      </c>
      <c r="D14" s="1">
        <v>4356</v>
      </c>
      <c r="E14" s="6">
        <v>1.6E-2</v>
      </c>
      <c r="F14" s="6">
        <v>3.6999999999999998E-2</v>
      </c>
    </row>
    <row r="15" spans="1:6" ht="20.100000000000001" customHeight="1" x14ac:dyDescent="0.25">
      <c r="A15" t="s">
        <v>228</v>
      </c>
      <c r="B15" s="1">
        <v>4132</v>
      </c>
      <c r="C15" s="1">
        <v>4055</v>
      </c>
      <c r="D15" s="1">
        <v>4035</v>
      </c>
      <c r="E15" s="6">
        <v>1.4999999999999999E-2</v>
      </c>
      <c r="F15" s="6">
        <v>-5.0000000000000001E-3</v>
      </c>
    </row>
    <row r="16" spans="1:6" ht="20.100000000000001" customHeight="1" x14ac:dyDescent="0.25">
      <c r="A16" t="s">
        <v>306</v>
      </c>
      <c r="B16" s="1">
        <v>30324</v>
      </c>
      <c r="C16" s="1">
        <v>31002</v>
      </c>
      <c r="D16" s="1">
        <v>31637</v>
      </c>
      <c r="E16" s="6">
        <v>0.115</v>
      </c>
      <c r="F16" s="6">
        <v>0.02</v>
      </c>
    </row>
    <row r="17" spans="1:6" ht="20.100000000000001" customHeight="1" x14ac:dyDescent="0.25">
      <c r="A17" s="3" t="s">
        <v>8</v>
      </c>
      <c r="B17" s="7">
        <v>252779</v>
      </c>
      <c r="C17" s="7">
        <v>265381</v>
      </c>
      <c r="D17" s="7">
        <v>275900</v>
      </c>
      <c r="E17" s="5">
        <v>1</v>
      </c>
      <c r="F17" s="5">
        <v>0.04</v>
      </c>
    </row>
    <row r="18" spans="1:6" x14ac:dyDescent="0.25">
      <c r="B18" s="2"/>
      <c r="C18" s="2"/>
      <c r="D18" s="2"/>
    </row>
    <row r="20" spans="1:6" x14ac:dyDescent="0.25">
      <c r="A20" t="s">
        <v>40</v>
      </c>
    </row>
    <row r="21" spans="1:6" x14ac:dyDescent="0.25">
      <c r="A21" t="s">
        <v>44</v>
      </c>
    </row>
    <row r="22" spans="1:6" x14ac:dyDescent="0.25">
      <c r="A22" t="s">
        <v>425</v>
      </c>
    </row>
  </sheetData>
  <mergeCells count="4">
    <mergeCell ref="A4:A5"/>
    <mergeCell ref="B4:D4"/>
    <mergeCell ref="E4:E5"/>
    <mergeCell ref="F4:F5"/>
  </mergeCells>
  <phoneticPr fontId="2" type="noConversion"/>
  <pageMargins left="0.7" right="0.7" top="0.75" bottom="0.75" header="0.3" footer="0.3"/>
  <pageSetup paperSize="9" scale="93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/>
  </sheetViews>
  <sheetFormatPr defaultRowHeight="16.5" x14ac:dyDescent="0.25"/>
  <cols>
    <col min="1" max="6" width="15.625" customWidth="1"/>
  </cols>
  <sheetData>
    <row r="1" spans="1:6" x14ac:dyDescent="0.25">
      <c r="A1" t="s">
        <v>443</v>
      </c>
    </row>
    <row r="4" spans="1:6" ht="20.100000000000001" customHeight="1" x14ac:dyDescent="0.25">
      <c r="A4" s="110" t="s">
        <v>32</v>
      </c>
      <c r="B4" s="110" t="s">
        <v>2</v>
      </c>
      <c r="C4" s="110"/>
      <c r="D4" s="110"/>
      <c r="E4" s="110" t="s">
        <v>304</v>
      </c>
      <c r="F4" s="111" t="s">
        <v>305</v>
      </c>
    </row>
    <row r="5" spans="1:6" ht="20.100000000000001" customHeight="1" x14ac:dyDescent="0.25">
      <c r="A5" s="110"/>
      <c r="B5" s="69">
        <v>2018</v>
      </c>
      <c r="C5" s="69">
        <v>2019</v>
      </c>
      <c r="D5" s="69">
        <v>2020</v>
      </c>
      <c r="E5" s="110"/>
      <c r="F5" s="112"/>
    </row>
    <row r="6" spans="1:6" ht="20.100000000000001" customHeight="1" x14ac:dyDescent="0.25">
      <c r="A6" t="s">
        <v>26</v>
      </c>
      <c r="B6" s="1">
        <v>55</v>
      </c>
      <c r="C6" s="1">
        <v>40</v>
      </c>
      <c r="D6" s="1">
        <v>57</v>
      </c>
      <c r="E6" s="6">
        <f>D6/$D$29</f>
        <v>3.1243148432361324E-3</v>
      </c>
      <c r="F6" s="6">
        <f>D6/C6-1</f>
        <v>0.42500000000000004</v>
      </c>
    </row>
    <row r="7" spans="1:6" ht="20.100000000000001" customHeight="1" x14ac:dyDescent="0.25">
      <c r="A7" t="s">
        <v>10</v>
      </c>
      <c r="B7" s="1">
        <v>2954</v>
      </c>
      <c r="C7" s="1">
        <v>2992</v>
      </c>
      <c r="D7" s="1">
        <v>3212</v>
      </c>
      <c r="E7" s="6">
        <f t="shared" ref="E7:E28" si="0">D7/$D$29</f>
        <v>0.17605788204341152</v>
      </c>
      <c r="F7" s="6">
        <f t="shared" ref="F7:F28" si="1">D7/C7-1</f>
        <v>7.3529411764705843E-2</v>
      </c>
    </row>
    <row r="8" spans="1:6" ht="20.100000000000001" customHeight="1" x14ac:dyDescent="0.25">
      <c r="A8" t="s">
        <v>11</v>
      </c>
      <c r="B8" s="1">
        <v>2704</v>
      </c>
      <c r="C8" s="1">
        <v>2948</v>
      </c>
      <c r="D8" s="1">
        <v>2832</v>
      </c>
      <c r="E8" s="6">
        <f t="shared" si="0"/>
        <v>0.15522911642183732</v>
      </c>
      <c r="F8" s="6">
        <f t="shared" si="1"/>
        <v>-3.9348710990502078E-2</v>
      </c>
    </row>
    <row r="9" spans="1:6" ht="20.100000000000001" customHeight="1" x14ac:dyDescent="0.25">
      <c r="A9" t="s">
        <v>13</v>
      </c>
      <c r="B9" s="1">
        <v>1943</v>
      </c>
      <c r="C9" s="1">
        <v>1939</v>
      </c>
      <c r="D9" s="1">
        <v>1901</v>
      </c>
      <c r="E9" s="6">
        <f t="shared" si="0"/>
        <v>0.10419864064898049</v>
      </c>
      <c r="F9" s="6">
        <f t="shared" si="1"/>
        <v>-1.959773078906657E-2</v>
      </c>
    </row>
    <row r="10" spans="1:6" ht="20.100000000000001" customHeight="1" x14ac:dyDescent="0.25">
      <c r="A10" t="s">
        <v>9</v>
      </c>
      <c r="B10" s="1">
        <v>3032</v>
      </c>
      <c r="C10" s="1">
        <v>3453</v>
      </c>
      <c r="D10" s="1">
        <v>3279</v>
      </c>
      <c r="E10" s="6">
        <f t="shared" si="0"/>
        <v>0.17973032229774172</v>
      </c>
      <c r="F10" s="6">
        <f t="shared" si="1"/>
        <v>-5.0390964378801084E-2</v>
      </c>
    </row>
    <row r="11" spans="1:6" ht="20.100000000000001" customHeight="1" x14ac:dyDescent="0.25">
      <c r="A11" t="s">
        <v>14</v>
      </c>
      <c r="B11" s="1">
        <v>1497</v>
      </c>
      <c r="C11" s="1">
        <v>1560</v>
      </c>
      <c r="D11" s="1">
        <v>1674</v>
      </c>
      <c r="E11" s="6">
        <f t="shared" si="0"/>
        <v>9.1756193817145365E-2</v>
      </c>
      <c r="F11" s="6">
        <f t="shared" si="1"/>
        <v>7.3076923076923039E-2</v>
      </c>
    </row>
    <row r="12" spans="1:6" ht="20.100000000000001" customHeight="1" x14ac:dyDescent="0.25">
      <c r="A12" t="s">
        <v>18</v>
      </c>
      <c r="B12" s="1">
        <v>136</v>
      </c>
      <c r="C12" s="1">
        <v>245</v>
      </c>
      <c r="D12" s="1">
        <v>253</v>
      </c>
      <c r="E12" s="6">
        <f t="shared" si="0"/>
        <v>1.3867572900679675E-2</v>
      </c>
      <c r="F12" s="6">
        <f t="shared" si="1"/>
        <v>3.2653061224489743E-2</v>
      </c>
    </row>
    <row r="13" spans="1:6" ht="20.100000000000001" customHeight="1" x14ac:dyDescent="0.25">
      <c r="A13" t="s">
        <v>12</v>
      </c>
      <c r="B13" s="1">
        <v>2080</v>
      </c>
      <c r="C13" s="1">
        <v>2042</v>
      </c>
      <c r="D13" s="1">
        <v>2099</v>
      </c>
      <c r="E13" s="6">
        <f t="shared" si="0"/>
        <v>0.11505152378864285</v>
      </c>
      <c r="F13" s="6">
        <f t="shared" si="1"/>
        <v>2.7913809990205651E-2</v>
      </c>
    </row>
    <row r="14" spans="1:6" ht="20.100000000000001" customHeight="1" x14ac:dyDescent="0.25">
      <c r="A14" t="s">
        <v>17</v>
      </c>
      <c r="B14" s="1">
        <v>434</v>
      </c>
      <c r="C14" s="1">
        <v>382</v>
      </c>
      <c r="D14" s="1">
        <v>360</v>
      </c>
      <c r="E14" s="6">
        <f t="shared" si="0"/>
        <v>1.9732514799386099E-2</v>
      </c>
      <c r="F14" s="6">
        <f t="shared" si="1"/>
        <v>-5.759162303664922E-2</v>
      </c>
    </row>
    <row r="15" spans="1:6" ht="20.100000000000001" customHeight="1" x14ac:dyDescent="0.25">
      <c r="A15" t="s">
        <v>20</v>
      </c>
      <c r="B15" s="1">
        <v>120</v>
      </c>
      <c r="C15" s="1">
        <v>128</v>
      </c>
      <c r="D15" s="1">
        <v>142</v>
      </c>
      <c r="E15" s="6">
        <f t="shared" si="0"/>
        <v>7.783380837535628E-3</v>
      </c>
      <c r="F15" s="6">
        <f t="shared" si="1"/>
        <v>0.109375</v>
      </c>
    </row>
    <row r="16" spans="1:6" ht="20.100000000000001" customHeight="1" x14ac:dyDescent="0.25">
      <c r="A16" t="s">
        <v>19</v>
      </c>
      <c r="B16" s="1">
        <v>125</v>
      </c>
      <c r="C16" s="1">
        <v>144</v>
      </c>
      <c r="D16" s="1">
        <v>139</v>
      </c>
      <c r="E16" s="6">
        <f t="shared" si="0"/>
        <v>7.6189432142074109E-3</v>
      </c>
      <c r="F16" s="6">
        <f t="shared" si="1"/>
        <v>-3.472222222222221E-2</v>
      </c>
    </row>
    <row r="17" spans="1:6" ht="20.100000000000001" customHeight="1" x14ac:dyDescent="0.25">
      <c r="A17" t="s">
        <v>27</v>
      </c>
      <c r="B17" s="1">
        <v>24</v>
      </c>
      <c r="C17" s="1">
        <v>20</v>
      </c>
      <c r="D17" s="1">
        <v>30</v>
      </c>
      <c r="E17" s="6">
        <f t="shared" si="0"/>
        <v>1.644376233282175E-3</v>
      </c>
      <c r="F17" s="6">
        <f t="shared" si="1"/>
        <v>0.5</v>
      </c>
    </row>
    <row r="18" spans="1:6" ht="20.100000000000001" customHeight="1" x14ac:dyDescent="0.25">
      <c r="A18" t="s">
        <v>23</v>
      </c>
      <c r="B18" s="1">
        <v>49</v>
      </c>
      <c r="C18" s="1">
        <v>63</v>
      </c>
      <c r="D18" s="1">
        <v>75</v>
      </c>
      <c r="E18" s="6">
        <f t="shared" si="0"/>
        <v>4.1109405832054375E-3</v>
      </c>
      <c r="F18" s="6">
        <f t="shared" si="1"/>
        <v>0.19047619047619047</v>
      </c>
    </row>
    <row r="19" spans="1:6" ht="20.100000000000001" customHeight="1" x14ac:dyDescent="0.25">
      <c r="A19" t="s">
        <v>16</v>
      </c>
      <c r="B19" s="1">
        <v>923</v>
      </c>
      <c r="C19" s="1">
        <v>936</v>
      </c>
      <c r="D19" s="1">
        <v>880</v>
      </c>
      <c r="E19" s="6">
        <f t="shared" si="0"/>
        <v>4.8235036176277134E-2</v>
      </c>
      <c r="F19" s="6">
        <f t="shared" si="1"/>
        <v>-5.9829059829059839E-2</v>
      </c>
    </row>
    <row r="20" spans="1:6" ht="20.100000000000001" customHeight="1" x14ac:dyDescent="0.25">
      <c r="A20" t="s">
        <v>15</v>
      </c>
      <c r="B20" s="1">
        <v>1224</v>
      </c>
      <c r="C20" s="1">
        <v>1040</v>
      </c>
      <c r="D20" s="1">
        <v>1102</v>
      </c>
      <c r="E20" s="6">
        <f t="shared" si="0"/>
        <v>6.0403420302565229E-2</v>
      </c>
      <c r="F20" s="6">
        <f t="shared" si="1"/>
        <v>5.9615384615384626E-2</v>
      </c>
    </row>
    <row r="21" spans="1:6" ht="20.100000000000001" customHeight="1" x14ac:dyDescent="0.25">
      <c r="A21" t="s">
        <v>21</v>
      </c>
      <c r="B21" s="1">
        <v>95</v>
      </c>
      <c r="C21" s="1">
        <v>82</v>
      </c>
      <c r="D21" s="1">
        <v>97</v>
      </c>
      <c r="E21" s="6">
        <f t="shared" si="0"/>
        <v>5.3168164876123657E-3</v>
      </c>
      <c r="F21" s="6">
        <f t="shared" si="1"/>
        <v>0.18292682926829262</v>
      </c>
    </row>
    <row r="22" spans="1:6" ht="20.100000000000001" customHeight="1" x14ac:dyDescent="0.25">
      <c r="A22" t="s">
        <v>28</v>
      </c>
      <c r="B22" s="1">
        <v>9</v>
      </c>
      <c r="C22" s="1">
        <v>16</v>
      </c>
      <c r="D22" s="1">
        <v>10</v>
      </c>
      <c r="E22" s="6">
        <f t="shared" si="0"/>
        <v>5.4812541109405832E-4</v>
      </c>
      <c r="F22" s="6">
        <f t="shared" si="1"/>
        <v>-0.375</v>
      </c>
    </row>
    <row r="23" spans="1:6" ht="20.100000000000001" customHeight="1" x14ac:dyDescent="0.25">
      <c r="A23" t="s">
        <v>24</v>
      </c>
      <c r="B23" s="1">
        <v>30</v>
      </c>
      <c r="C23" s="1">
        <v>49</v>
      </c>
      <c r="D23" s="1">
        <v>35</v>
      </c>
      <c r="E23" s="6">
        <f t="shared" si="0"/>
        <v>1.9184389388292042E-3</v>
      </c>
      <c r="F23" s="6">
        <f t="shared" si="1"/>
        <v>-0.2857142857142857</v>
      </c>
    </row>
    <row r="24" spans="1:6" ht="20.100000000000001" customHeight="1" x14ac:dyDescent="0.25">
      <c r="A24" t="s">
        <v>22</v>
      </c>
      <c r="B24" s="1">
        <v>47</v>
      </c>
      <c r="C24" s="1">
        <v>66</v>
      </c>
      <c r="D24" s="1">
        <v>56</v>
      </c>
      <c r="E24" s="6">
        <f t="shared" si="0"/>
        <v>3.0695023021267264E-3</v>
      </c>
      <c r="F24" s="6">
        <f t="shared" si="1"/>
        <v>-0.15151515151515149</v>
      </c>
    </row>
    <row r="25" spans="1:6" ht="20.100000000000001" customHeight="1" x14ac:dyDescent="0.25">
      <c r="A25" t="s">
        <v>29</v>
      </c>
      <c r="B25" s="1">
        <v>2</v>
      </c>
      <c r="C25" s="1">
        <v>2</v>
      </c>
      <c r="D25" s="1">
        <v>6</v>
      </c>
      <c r="E25" s="71">
        <f t="shared" si="0"/>
        <v>3.2887524665643498E-4</v>
      </c>
      <c r="F25" s="6">
        <f t="shared" si="1"/>
        <v>2</v>
      </c>
    </row>
    <row r="26" spans="1:6" ht="20.100000000000001" customHeight="1" x14ac:dyDescent="0.25">
      <c r="A26" t="s">
        <v>30</v>
      </c>
      <c r="B26" s="1">
        <v>1</v>
      </c>
      <c r="C26" s="1">
        <v>2</v>
      </c>
      <c r="D26" s="1">
        <v>2</v>
      </c>
      <c r="E26" s="71">
        <f t="shared" si="0"/>
        <v>1.0962508221881167E-4</v>
      </c>
      <c r="F26" s="6">
        <f t="shared" si="1"/>
        <v>0</v>
      </c>
    </row>
    <row r="27" spans="1:6" ht="20.100000000000001" customHeight="1" x14ac:dyDescent="0.25">
      <c r="A27" t="s">
        <v>31</v>
      </c>
      <c r="B27" s="1">
        <v>0</v>
      </c>
      <c r="C27" s="1">
        <v>1</v>
      </c>
      <c r="D27" s="1">
        <v>0</v>
      </c>
      <c r="E27" s="71">
        <f t="shared" si="0"/>
        <v>0</v>
      </c>
      <c r="F27" s="6">
        <f t="shared" si="1"/>
        <v>-1</v>
      </c>
    </row>
    <row r="28" spans="1:6" ht="20.100000000000001" customHeight="1" x14ac:dyDescent="0.25">
      <c r="A28" t="s">
        <v>25</v>
      </c>
      <c r="B28" s="1">
        <v>49</v>
      </c>
      <c r="C28" s="1">
        <v>4</v>
      </c>
      <c r="D28" s="1">
        <v>3</v>
      </c>
      <c r="E28" s="71">
        <f t="shared" si="0"/>
        <v>1.6443762332821749E-4</v>
      </c>
      <c r="F28" s="6">
        <f t="shared" si="1"/>
        <v>-0.25</v>
      </c>
    </row>
    <row r="29" spans="1:6" ht="20.100000000000001" customHeight="1" x14ac:dyDescent="0.25">
      <c r="A29" s="3" t="s">
        <v>8</v>
      </c>
      <c r="B29" s="7">
        <v>17533</v>
      </c>
      <c r="C29" s="7">
        <v>18154</v>
      </c>
      <c r="D29" s="7">
        <v>18244</v>
      </c>
      <c r="E29" s="5">
        <f t="shared" ref="E29" si="2">D29/$D$29</f>
        <v>1</v>
      </c>
      <c r="F29" s="5">
        <f t="shared" ref="F29" si="3">D29/C29-1</f>
        <v>4.9575851052110487E-3</v>
      </c>
    </row>
    <row r="32" spans="1:6" x14ac:dyDescent="0.25">
      <c r="A32" t="s">
        <v>40</v>
      </c>
    </row>
    <row r="33" spans="1:1" x14ac:dyDescent="0.25">
      <c r="A33" t="s">
        <v>43</v>
      </c>
    </row>
    <row r="34" spans="1:1" x14ac:dyDescent="0.25">
      <c r="A34" t="s">
        <v>42</v>
      </c>
    </row>
  </sheetData>
  <mergeCells count="4">
    <mergeCell ref="A4:A5"/>
    <mergeCell ref="B4:D4"/>
    <mergeCell ref="E4:E5"/>
    <mergeCell ref="F4:F5"/>
  </mergeCells>
  <phoneticPr fontId="2" type="noConversion"/>
  <pageMargins left="0.7" right="0.7" top="0.75" bottom="0.75" header="0.3" footer="0.3"/>
  <pageSetup paperSize="9" scale="93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6.5" x14ac:dyDescent="0.25"/>
  <cols>
    <col min="1" max="1" width="20.625" customWidth="1"/>
    <col min="2" max="4" width="14.625" customWidth="1"/>
    <col min="5" max="5" width="19" customWidth="1"/>
  </cols>
  <sheetData>
    <row r="1" spans="1:5" x14ac:dyDescent="0.25">
      <c r="A1" t="s">
        <v>444</v>
      </c>
    </row>
    <row r="4" spans="1:5" ht="20.100000000000001" customHeight="1" x14ac:dyDescent="0.25">
      <c r="A4" s="110" t="s">
        <v>300</v>
      </c>
      <c r="B4" s="110" t="s">
        <v>406</v>
      </c>
      <c r="C4" s="110"/>
      <c r="D4" s="110"/>
      <c r="E4" s="110"/>
    </row>
    <row r="5" spans="1:5" ht="20.100000000000001" customHeight="1" x14ac:dyDescent="0.25">
      <c r="A5" s="110"/>
      <c r="B5" s="79" t="s">
        <v>33</v>
      </c>
      <c r="C5" s="79" t="s">
        <v>35</v>
      </c>
      <c r="D5" s="79" t="s">
        <v>34</v>
      </c>
      <c r="E5" s="79" t="s">
        <v>405</v>
      </c>
    </row>
    <row r="6" spans="1:5" ht="20.100000000000001" customHeight="1" x14ac:dyDescent="0.25">
      <c r="A6">
        <v>2018</v>
      </c>
      <c r="B6" s="2">
        <v>0.875</v>
      </c>
      <c r="C6" s="2">
        <v>5.7000000000000002E-2</v>
      </c>
      <c r="D6" s="2">
        <v>4.1000000000000002E-2</v>
      </c>
      <c r="E6" s="2">
        <v>2.7E-2</v>
      </c>
    </row>
    <row r="7" spans="1:5" ht="20.100000000000001" customHeight="1" x14ac:dyDescent="0.25">
      <c r="A7">
        <v>2019</v>
      </c>
      <c r="B7" s="2">
        <v>0.88200000000000001</v>
      </c>
      <c r="C7" s="2">
        <v>5.5E-2</v>
      </c>
      <c r="D7" s="2">
        <v>3.9E-2</v>
      </c>
      <c r="E7" s="2">
        <v>2.4E-2</v>
      </c>
    </row>
    <row r="8" spans="1:5" ht="20.100000000000001" customHeight="1" x14ac:dyDescent="0.25">
      <c r="A8" s="12">
        <v>2020</v>
      </c>
      <c r="B8" s="13">
        <v>0.879</v>
      </c>
      <c r="C8" s="13">
        <v>5.0999999999999997E-2</v>
      </c>
      <c r="D8" s="13">
        <v>4.7E-2</v>
      </c>
      <c r="E8" s="13">
        <v>2.3E-2</v>
      </c>
    </row>
    <row r="10" spans="1:5" x14ac:dyDescent="0.25">
      <c r="A10" t="s">
        <v>40</v>
      </c>
    </row>
    <row r="11" spans="1:5" x14ac:dyDescent="0.25">
      <c r="A11" t="s">
        <v>43</v>
      </c>
    </row>
    <row r="12" spans="1:5" x14ac:dyDescent="0.25">
      <c r="A12" t="s">
        <v>302</v>
      </c>
    </row>
  </sheetData>
  <mergeCells count="2">
    <mergeCell ref="A4:A5"/>
    <mergeCell ref="B4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6.5" x14ac:dyDescent="0.25"/>
  <cols>
    <col min="1" max="1" width="20.625" customWidth="1"/>
    <col min="2" max="4" width="14.625" customWidth="1"/>
    <col min="5" max="5" width="18.75" customWidth="1"/>
  </cols>
  <sheetData>
    <row r="1" spans="1:5" x14ac:dyDescent="0.25">
      <c r="A1" t="s">
        <v>445</v>
      </c>
    </row>
    <row r="4" spans="1:5" ht="20.100000000000001" customHeight="1" x14ac:dyDescent="0.25">
      <c r="A4" s="110" t="s">
        <v>300</v>
      </c>
      <c r="B4" s="110" t="s">
        <v>406</v>
      </c>
      <c r="C4" s="110"/>
      <c r="D4" s="110"/>
      <c r="E4" s="110"/>
    </row>
    <row r="5" spans="1:5" ht="20.100000000000001" customHeight="1" x14ac:dyDescent="0.25">
      <c r="A5" s="110"/>
      <c r="B5" s="79" t="s">
        <v>33</v>
      </c>
      <c r="C5" s="79" t="s">
        <v>35</v>
      </c>
      <c r="D5" s="79" t="s">
        <v>34</v>
      </c>
      <c r="E5" s="79" t="s">
        <v>405</v>
      </c>
    </row>
    <row r="6" spans="1:5" ht="20.100000000000001" customHeight="1" x14ac:dyDescent="0.25">
      <c r="A6">
        <v>2018</v>
      </c>
      <c r="B6" s="2">
        <v>0.85322560000000003</v>
      </c>
      <c r="C6" s="2">
        <v>7.4695209999999998E-2</v>
      </c>
      <c r="D6" s="2">
        <v>5.3265260000000002E-2</v>
      </c>
      <c r="E6" s="2">
        <v>1.881387E-2</v>
      </c>
    </row>
    <row r="7" spans="1:5" ht="20.100000000000001" customHeight="1" x14ac:dyDescent="0.25">
      <c r="A7">
        <v>2019</v>
      </c>
      <c r="B7" s="2">
        <v>0.8638074</v>
      </c>
      <c r="C7" s="2">
        <v>6.2067169999999998E-2</v>
      </c>
      <c r="D7" s="2">
        <v>5.5604210000000001E-2</v>
      </c>
      <c r="E7" s="2">
        <v>1.8521220000000001E-2</v>
      </c>
    </row>
    <row r="8" spans="1:5" ht="20.100000000000001" customHeight="1" x14ac:dyDescent="0.25">
      <c r="A8" s="12">
        <v>2020</v>
      </c>
      <c r="B8" s="13">
        <v>0.86699999999999999</v>
      </c>
      <c r="C8" s="13">
        <v>5.5E-2</v>
      </c>
      <c r="D8" s="13">
        <v>5.8000000000000003E-2</v>
      </c>
      <c r="E8" s="13">
        <v>1.9E-2</v>
      </c>
    </row>
    <row r="10" spans="1:5" x14ac:dyDescent="0.25">
      <c r="A10" t="s">
        <v>40</v>
      </c>
    </row>
    <row r="11" spans="1:5" x14ac:dyDescent="0.25">
      <c r="A11" t="s">
        <v>242</v>
      </c>
    </row>
    <row r="12" spans="1:5" x14ac:dyDescent="0.25">
      <c r="A12" t="s">
        <v>404</v>
      </c>
    </row>
  </sheetData>
  <mergeCells count="2">
    <mergeCell ref="A4:A5"/>
    <mergeCell ref="B4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6.5" x14ac:dyDescent="0.25"/>
  <cols>
    <col min="1" max="1" width="10.625" customWidth="1"/>
    <col min="5" max="5" width="20.5" bestFit="1" customWidth="1"/>
  </cols>
  <sheetData>
    <row r="1" spans="1:5" x14ac:dyDescent="0.25">
      <c r="A1" t="s">
        <v>434</v>
      </c>
    </row>
    <row r="4" spans="1:5" ht="20.100000000000001" customHeight="1" x14ac:dyDescent="0.25">
      <c r="A4" s="80" t="s">
        <v>38</v>
      </c>
      <c r="B4" s="80" t="s">
        <v>33</v>
      </c>
      <c r="C4" s="80" t="s">
        <v>35</v>
      </c>
      <c r="D4" s="80" t="s">
        <v>34</v>
      </c>
      <c r="E4" s="80" t="s">
        <v>405</v>
      </c>
    </row>
    <row r="5" spans="1:5" ht="20.100000000000001" customHeight="1" x14ac:dyDescent="0.25">
      <c r="A5" t="s">
        <v>233</v>
      </c>
      <c r="B5" s="2">
        <v>1</v>
      </c>
      <c r="C5" s="2">
        <v>0</v>
      </c>
      <c r="D5" s="2">
        <v>0</v>
      </c>
      <c r="E5" s="82">
        <v>0</v>
      </c>
    </row>
    <row r="6" spans="1:5" ht="20.100000000000001" customHeight="1" x14ac:dyDescent="0.25">
      <c r="A6" t="s">
        <v>238</v>
      </c>
      <c r="B6" s="2">
        <v>1</v>
      </c>
      <c r="C6" s="2">
        <v>0</v>
      </c>
      <c r="D6" s="2">
        <v>0</v>
      </c>
      <c r="E6" s="82">
        <v>0</v>
      </c>
    </row>
    <row r="7" spans="1:5" ht="20.100000000000001" customHeight="1" x14ac:dyDescent="0.25">
      <c r="A7" t="s">
        <v>407</v>
      </c>
      <c r="B7" s="2">
        <v>1</v>
      </c>
      <c r="C7" s="2">
        <v>0</v>
      </c>
      <c r="D7" s="2">
        <v>0</v>
      </c>
      <c r="E7" s="82">
        <v>0</v>
      </c>
    </row>
    <row r="8" spans="1:5" ht="20.100000000000001" customHeight="1" x14ac:dyDescent="0.25">
      <c r="A8" t="s">
        <v>408</v>
      </c>
      <c r="B8" s="2">
        <v>1</v>
      </c>
      <c r="C8" s="2">
        <v>0</v>
      </c>
      <c r="D8" s="2">
        <v>0</v>
      </c>
      <c r="E8" s="82">
        <v>0</v>
      </c>
    </row>
    <row r="9" spans="1:5" ht="20.100000000000001" customHeight="1" x14ac:dyDescent="0.25">
      <c r="A9" t="s">
        <v>240</v>
      </c>
      <c r="B9" s="2">
        <v>0.99617590822179736</v>
      </c>
      <c r="C9" s="2">
        <v>1.9120458891013384E-3</v>
      </c>
      <c r="D9" s="2">
        <v>0</v>
      </c>
      <c r="E9" s="82">
        <v>1.9120458891013384E-3</v>
      </c>
    </row>
    <row r="10" spans="1:5" ht="20.100000000000001" customHeight="1" x14ac:dyDescent="0.25">
      <c r="A10" t="s">
        <v>228</v>
      </c>
      <c r="B10" s="2">
        <v>0.99170124481327804</v>
      </c>
      <c r="C10" s="2">
        <v>0</v>
      </c>
      <c r="D10" s="2">
        <v>6.2240663900414933E-3</v>
      </c>
      <c r="E10" s="82">
        <v>2.0746887966804979E-3</v>
      </c>
    </row>
    <row r="11" spans="1:5" ht="20.100000000000001" customHeight="1" x14ac:dyDescent="0.25">
      <c r="A11" t="s">
        <v>365</v>
      </c>
      <c r="B11" s="2">
        <v>0.99009900990099009</v>
      </c>
      <c r="C11" s="2">
        <v>9.9009900990099011E-3</v>
      </c>
      <c r="D11" s="2">
        <v>0</v>
      </c>
      <c r="E11" s="82">
        <v>0</v>
      </c>
    </row>
    <row r="12" spans="1:5" ht="20.100000000000001" customHeight="1" x14ac:dyDescent="0.25">
      <c r="A12" t="s">
        <v>230</v>
      </c>
      <c r="B12" s="2">
        <v>0.98461538461538467</v>
      </c>
      <c r="C12" s="2">
        <v>3.0769230769230769E-3</v>
      </c>
      <c r="D12" s="2">
        <v>3.0769230769230769E-3</v>
      </c>
      <c r="E12" s="82">
        <v>9.2307692307692316E-3</v>
      </c>
    </row>
    <row r="13" spans="1:5" ht="20.100000000000001" customHeight="1" x14ac:dyDescent="0.25">
      <c r="A13" t="s">
        <v>229</v>
      </c>
      <c r="B13" s="2">
        <v>0.98271604938271606</v>
      </c>
      <c r="C13" s="2">
        <v>7.4074074074074077E-3</v>
      </c>
      <c r="D13" s="2">
        <v>9.876543209876543E-3</v>
      </c>
      <c r="E13" s="82">
        <v>0</v>
      </c>
    </row>
    <row r="14" spans="1:5" ht="20.100000000000001" customHeight="1" x14ac:dyDescent="0.25">
      <c r="A14" t="s">
        <v>223</v>
      </c>
      <c r="B14" s="2">
        <v>0.98168369144064815</v>
      </c>
      <c r="C14" s="2">
        <v>3.9626629094751675E-3</v>
      </c>
      <c r="D14" s="2">
        <v>1.1271574498062698E-2</v>
      </c>
      <c r="E14" s="82">
        <v>3.0820711518140189E-3</v>
      </c>
    </row>
    <row r="15" spans="1:5" ht="20.100000000000001" customHeight="1" x14ac:dyDescent="0.25">
      <c r="A15" t="s">
        <v>409</v>
      </c>
      <c r="B15" s="2">
        <v>0.98130841121495327</v>
      </c>
      <c r="C15" s="2">
        <v>1.8691588785046728E-2</v>
      </c>
      <c r="D15" s="2">
        <v>0</v>
      </c>
      <c r="E15" s="82">
        <v>0</v>
      </c>
    </row>
    <row r="16" spans="1:5" ht="20.100000000000001" customHeight="1" x14ac:dyDescent="0.25">
      <c r="A16" t="s">
        <v>410</v>
      </c>
      <c r="B16" s="2">
        <v>0.97979797979797978</v>
      </c>
      <c r="C16" s="2">
        <v>2.0202020202020204E-2</v>
      </c>
      <c r="D16" s="2">
        <v>0</v>
      </c>
      <c r="E16" s="82">
        <v>0</v>
      </c>
    </row>
    <row r="17" spans="1:5" ht="20.100000000000001" customHeight="1" x14ac:dyDescent="0.25">
      <c r="A17" t="s">
        <v>214</v>
      </c>
      <c r="B17" s="2">
        <v>0.97772142727766709</v>
      </c>
      <c r="C17" s="2">
        <v>8.8752037674334362E-3</v>
      </c>
      <c r="D17" s="2">
        <v>8.8752037674334362E-3</v>
      </c>
      <c r="E17" s="82">
        <v>4.528165187466039E-3</v>
      </c>
    </row>
    <row r="18" spans="1:5" ht="20.100000000000001" customHeight="1" x14ac:dyDescent="0.25">
      <c r="A18" t="s">
        <v>215</v>
      </c>
      <c r="B18" s="2">
        <v>0.97469325153374231</v>
      </c>
      <c r="C18" s="2">
        <v>1.2269938650306749E-2</v>
      </c>
      <c r="D18" s="2">
        <v>2.3006134969325155E-3</v>
      </c>
      <c r="E18" s="82">
        <v>1.0736196319018405E-2</v>
      </c>
    </row>
    <row r="19" spans="1:5" ht="20.100000000000001" customHeight="1" x14ac:dyDescent="0.25">
      <c r="A19" t="s">
        <v>216</v>
      </c>
      <c r="B19" s="2">
        <v>0.96700659868026395</v>
      </c>
      <c r="C19" s="2">
        <v>2.7594481103779243E-2</v>
      </c>
      <c r="D19" s="2">
        <v>3.5992801439712059E-3</v>
      </c>
      <c r="E19" s="82">
        <v>1.7996400719856029E-3</v>
      </c>
    </row>
    <row r="20" spans="1:5" ht="20.100000000000001" customHeight="1" x14ac:dyDescent="0.25">
      <c r="A20" t="s">
        <v>231</v>
      </c>
      <c r="B20" s="2">
        <v>0.92988929889298888</v>
      </c>
      <c r="C20" s="2">
        <v>1.107011070110701E-2</v>
      </c>
      <c r="D20" s="2">
        <v>7.3800738007380072E-3</v>
      </c>
      <c r="E20" s="82">
        <v>5.1660516605166053E-2</v>
      </c>
    </row>
    <row r="21" spans="1:5" ht="20.100000000000001" customHeight="1" x14ac:dyDescent="0.25">
      <c r="A21" t="s">
        <v>218</v>
      </c>
      <c r="B21" s="2">
        <v>0.92228571428571426</v>
      </c>
      <c r="C21" s="2">
        <v>1.0285714285714285E-2</v>
      </c>
      <c r="D21" s="2">
        <v>5.7142857142857143E-3</v>
      </c>
      <c r="E21" s="82">
        <v>6.1714285714285715E-2</v>
      </c>
    </row>
    <row r="22" spans="1:5" ht="20.100000000000001" customHeight="1" x14ac:dyDescent="0.25">
      <c r="A22" t="s">
        <v>217</v>
      </c>
      <c r="B22" s="2">
        <v>0.91818181818181821</v>
      </c>
      <c r="C22" s="2">
        <v>4.0909090909090909E-2</v>
      </c>
      <c r="D22" s="2">
        <v>4.0909090909090909E-2</v>
      </c>
      <c r="E22" s="82">
        <v>0</v>
      </c>
    </row>
    <row r="23" spans="1:5" ht="20.100000000000001" customHeight="1" x14ac:dyDescent="0.25">
      <c r="A23" t="s">
        <v>411</v>
      </c>
      <c r="B23" s="2">
        <v>0.74418987064240294</v>
      </c>
      <c r="C23" s="2">
        <v>0.11017320762990572</v>
      </c>
      <c r="D23" s="2">
        <v>9.9101074325805741E-2</v>
      </c>
      <c r="E23" s="82">
        <v>4.6535847401885551E-2</v>
      </c>
    </row>
    <row r="24" spans="1:5" ht="20.100000000000001" customHeight="1" x14ac:dyDescent="0.25">
      <c r="A24" s="12" t="s">
        <v>412</v>
      </c>
      <c r="B24" s="13">
        <v>0.7289719626168224</v>
      </c>
      <c r="C24" s="13">
        <v>4.6728971962616821E-2</v>
      </c>
      <c r="D24" s="13">
        <v>0.18691588785046728</v>
      </c>
      <c r="E24" s="83">
        <v>3.7383177570093455E-2</v>
      </c>
    </row>
    <row r="26" spans="1:5" x14ac:dyDescent="0.25">
      <c r="A26" t="s">
        <v>40</v>
      </c>
    </row>
    <row r="27" spans="1:5" x14ac:dyDescent="0.25">
      <c r="A27" t="s">
        <v>43</v>
      </c>
    </row>
    <row r="28" spans="1:5" x14ac:dyDescent="0.25">
      <c r="A28" t="s">
        <v>302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7</vt:i4>
      </vt:variant>
    </vt:vector>
  </HeadingPairs>
  <TitlesOfParts>
    <vt:vector size="31" baseType="lpstr">
      <vt:lpstr>目錄</vt:lpstr>
      <vt:lpstr>表1</vt:lpstr>
      <vt:lpstr>表2</vt:lpstr>
      <vt:lpstr>表3-1</vt:lpstr>
      <vt:lpstr>表3-2</vt:lpstr>
      <vt:lpstr>表4</vt:lpstr>
      <vt:lpstr>表5-1</vt:lpstr>
      <vt:lpstr>表5-2</vt:lpstr>
      <vt:lpstr>表5-3</vt:lpstr>
      <vt:lpstr>表6-1</vt:lpstr>
      <vt:lpstr>表6-2</vt:lpstr>
      <vt:lpstr>表7-1</vt:lpstr>
      <vt:lpstr>表7-2</vt:lpstr>
      <vt:lpstr>表8-1</vt:lpstr>
      <vt:lpstr>表8-2</vt:lpstr>
      <vt:lpstr>表9-1</vt:lpstr>
      <vt:lpstr>表9-2</vt:lpstr>
      <vt:lpstr>表9-3</vt:lpstr>
      <vt:lpstr>表10</vt:lpstr>
      <vt:lpstr>表11-1</vt:lpstr>
      <vt:lpstr>表11-2</vt:lpstr>
      <vt:lpstr>表12</vt:lpstr>
      <vt:lpstr>表13</vt:lpstr>
      <vt:lpstr>表13 </vt:lpstr>
      <vt:lpstr>表1!Print_Area</vt:lpstr>
      <vt:lpstr>'表5-1'!Print_Area</vt:lpstr>
      <vt:lpstr>'表5-2'!Print_Area</vt:lpstr>
      <vt:lpstr>'表5-3'!Print_Area</vt:lpstr>
      <vt:lpstr>'表11-1'!Print_Titles</vt:lpstr>
      <vt:lpstr>'表11-2'!Print_Titles</vt:lpstr>
      <vt:lpstr>表12!Print_Titles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00598馬維清</dc:creator>
  <cp:lastModifiedBy>00598馬維清</cp:lastModifiedBy>
  <cp:lastPrinted>2021-08-13T03:38:33Z</cp:lastPrinted>
  <dcterms:created xsi:type="dcterms:W3CDTF">2020-09-25T02:15:44Z</dcterms:created>
  <dcterms:modified xsi:type="dcterms:W3CDTF">2021-09-07T00:49:23Z</dcterms:modified>
</cp:coreProperties>
</file>