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70" yWindow="255" windowWidth="8955" windowHeight="11970" firstSheet="2" activeTab="22"/>
  </bookViews>
  <sheets>
    <sheet name="目錄" sheetId="1" r:id="rId1"/>
    <sheet name="表1" sheetId="2" r:id="rId2"/>
    <sheet name="表2" sheetId="3" r:id="rId3"/>
    <sheet name="表3-1" sheetId="4" r:id="rId4"/>
    <sheet name="表3-2" sheetId="5" r:id="rId5"/>
    <sheet name="表4" sheetId="6" r:id="rId6"/>
    <sheet name="表5-1" sheetId="7" r:id="rId7"/>
    <sheet name="表5-2" sheetId="8" r:id="rId8"/>
    <sheet name="表6-1" sheetId="26" r:id="rId9"/>
    <sheet name="表6-2" sheetId="22" r:id="rId10"/>
    <sheet name="表7-1" sheetId="9" r:id="rId11"/>
    <sheet name="表7-2" sheetId="10" r:id="rId12"/>
    <sheet name="表8-1" sheetId="11" r:id="rId13"/>
    <sheet name="表8-2" sheetId="12" r:id="rId14"/>
    <sheet name="表9-1" sheetId="13" r:id="rId15"/>
    <sheet name="表9-2" sheetId="14" r:id="rId16"/>
    <sheet name="表10-1" sheetId="15" r:id="rId17"/>
    <sheet name="表10-2" sheetId="16" r:id="rId18"/>
    <sheet name="表11" sheetId="17" r:id="rId19"/>
    <sheet name="表12 " sheetId="23" r:id="rId20"/>
    <sheet name="表13-1" sheetId="18" r:id="rId21"/>
    <sheet name="表13-2" sheetId="19" r:id="rId22"/>
    <sheet name="表14" sheetId="20" r:id="rId23"/>
    <sheet name="表15" sheetId="25" r:id="rId24"/>
    <sheet name="表13 " sheetId="21" state="hidden" r:id="rId25"/>
  </sheets>
  <definedNames>
    <definedName name="_xlnm._FilterDatabase" localSheetId="16" hidden="1">'表10-1'!$N$5:$S$5</definedName>
    <definedName name="_xlnm._FilterDatabase" localSheetId="17" hidden="1">'表10-2'!$N$5:$U$5</definedName>
    <definedName name="_xlnm._FilterDatabase" localSheetId="20" hidden="1">'表13-1'!$BT$27:$BU$27</definedName>
    <definedName name="_xlnm._FilterDatabase" localSheetId="21" hidden="1">'表13-2'!$BI$3:$BN$3</definedName>
    <definedName name="_xlnm._FilterDatabase" localSheetId="22" hidden="1">表14!$BF$5:$BL$5</definedName>
    <definedName name="_xlnm._FilterDatabase" localSheetId="3" hidden="1">'表3-1'!$J$6:$K$6</definedName>
    <definedName name="_xlnm._FilterDatabase" localSheetId="5" hidden="1">表4!$K$5:$P$5</definedName>
    <definedName name="_xlnm._FilterDatabase" localSheetId="9" hidden="1">'表6-2'!$A$4:$E$4</definedName>
    <definedName name="_xlnm._FilterDatabase" localSheetId="10" hidden="1">'表7-1'!$J$4:$O$4</definedName>
    <definedName name="_xlnm._FilterDatabase" localSheetId="11" hidden="1">'表7-2'!$A$21:$A$35</definedName>
    <definedName name="_xlnm._FilterDatabase" localSheetId="12" hidden="1">'表8-1'!$K$5:$P$5</definedName>
    <definedName name="_xlnm._FilterDatabase" localSheetId="14" hidden="1">'表9-1'!$M$5:$N$5</definedName>
    <definedName name="_xlnm.Print_Area" localSheetId="1">表1!$A$1:$E$16</definedName>
    <definedName name="_xlnm.Print_Area" localSheetId="16">'表10-1'!$A$1:$J$47</definedName>
    <definedName name="_xlnm.Print_Area" localSheetId="17">'表10-2'!$A$1:$J$44</definedName>
    <definedName name="_xlnm.Print_Area" localSheetId="18">表11!$A$1:$F$31</definedName>
    <definedName name="_xlnm.Print_Area" localSheetId="19">'表12 '!$A$1:$H$46</definedName>
    <definedName name="_xlnm.Print_Area" localSheetId="20">'表13-1'!$A$1:$H$81</definedName>
    <definedName name="_xlnm.Print_Area" localSheetId="21">'表13-2'!$A$1:$H$80</definedName>
    <definedName name="_xlnm.Print_Area" localSheetId="22">表14!$A$1:$H$100</definedName>
    <definedName name="_xlnm.Print_Area" localSheetId="23">表15!$A$1:$K$45</definedName>
    <definedName name="_xlnm.Print_Area" localSheetId="2">表2!$A$1:$E$13</definedName>
    <definedName name="_xlnm.Print_Area" localSheetId="3">'表3-1'!$A$1:$F$30</definedName>
    <definedName name="_xlnm.Print_Area" localSheetId="4">'表3-2'!$A$1:$F$32</definedName>
    <definedName name="_xlnm.Print_Area" localSheetId="5">表4!$A$1:$H$32</definedName>
    <definedName name="_xlnm.Print_Area" localSheetId="6">'表5-1'!$A$1:$E$13</definedName>
    <definedName name="_xlnm.Print_Area" localSheetId="7">'表5-2'!$A$1:$E$14</definedName>
    <definedName name="_xlnm.Print_Area" localSheetId="8">'表6-1'!$A$1:$E$27</definedName>
    <definedName name="_xlnm.Print_Area" localSheetId="9">'表6-2'!$A$1:$E$28</definedName>
    <definedName name="_xlnm.Print_Area" localSheetId="10">'表7-1'!$A$1:$H$19</definedName>
    <definedName name="_xlnm.Print_Area" localSheetId="11">'表7-2'!$A$1:$H$19</definedName>
    <definedName name="_xlnm.Print_Area" localSheetId="12">'表8-1'!$A$1:$H$20</definedName>
    <definedName name="_xlnm.Print_Area" localSheetId="13">'表8-2'!$A$1:$H$20</definedName>
    <definedName name="_xlnm.Print_Area" localSheetId="14">'表9-1'!$A$1:$H$18</definedName>
    <definedName name="_xlnm.Print_Area" localSheetId="15">'表9-2'!$A$1:$H$19</definedName>
    <definedName name="_xlnm.Print_Titles" localSheetId="20">'表13-1'!$1:$1</definedName>
    <definedName name="_xlnm.Print_Titles" localSheetId="21">'表13-2'!$1:$2</definedName>
    <definedName name="_xlnm.Print_Titles" localSheetId="22">表14!$1:$2</definedName>
  </definedNames>
  <calcPr calcId="145621"/>
</workbook>
</file>

<file path=xl/calcChain.xml><?xml version="1.0" encoding="utf-8"?>
<calcChain xmlns="http://schemas.openxmlformats.org/spreadsheetml/2006/main">
  <c r="E27" i="5" l="1"/>
  <c r="H7" i="20" l="1"/>
  <c r="K41" i="25"/>
  <c r="J41" i="25"/>
  <c r="I41" i="25"/>
  <c r="H41" i="25"/>
  <c r="G41" i="25"/>
  <c r="F41" i="25"/>
  <c r="E41" i="25"/>
  <c r="D41" i="25"/>
  <c r="C41" i="25"/>
  <c r="B41" i="25"/>
  <c r="H95" i="20" l="1"/>
  <c r="H96" i="20"/>
  <c r="H94" i="20"/>
  <c r="H93" i="20"/>
  <c r="H92" i="20"/>
  <c r="H90" i="20"/>
  <c r="H89" i="20"/>
  <c r="H88" i="20"/>
  <c r="H87" i="20"/>
  <c r="H86" i="20"/>
  <c r="H71" i="20"/>
  <c r="H72" i="20"/>
  <c r="H73" i="20"/>
  <c r="H74" i="20"/>
  <c r="H75" i="20"/>
  <c r="H70" i="20"/>
  <c r="H69" i="20"/>
  <c r="H68" i="20"/>
  <c r="H67" i="20"/>
  <c r="H66" i="20"/>
  <c r="H58" i="20"/>
  <c r="H56" i="20"/>
  <c r="H57" i="20"/>
  <c r="H55" i="20"/>
  <c r="H54" i="20"/>
  <c r="H52" i="20"/>
  <c r="H51" i="20"/>
  <c r="H50" i="20"/>
  <c r="H49" i="20"/>
  <c r="H48" i="20"/>
  <c r="H47" i="20"/>
  <c r="H34" i="20"/>
  <c r="H25" i="20"/>
  <c r="H26" i="20"/>
  <c r="H27" i="20"/>
  <c r="H28" i="20"/>
  <c r="H29" i="20"/>
  <c r="H30" i="20"/>
  <c r="H31" i="20"/>
  <c r="H32" i="20"/>
  <c r="H33" i="20"/>
  <c r="H16" i="20" l="1"/>
  <c r="H9" i="20"/>
  <c r="H10" i="20"/>
  <c r="H11" i="20"/>
  <c r="H12" i="20"/>
  <c r="H13" i="20"/>
  <c r="H14" i="20"/>
  <c r="H15" i="20"/>
  <c r="H8" i="20"/>
  <c r="H75" i="19"/>
  <c r="H74" i="19"/>
  <c r="H73" i="19"/>
  <c r="H72" i="19"/>
  <c r="H71" i="19"/>
  <c r="H59" i="19"/>
  <c r="H60" i="19"/>
  <c r="H61" i="19"/>
  <c r="H42" i="19"/>
  <c r="H58" i="19"/>
  <c r="H57" i="19"/>
  <c r="H56" i="19"/>
  <c r="H41" i="19"/>
  <c r="H40" i="19"/>
  <c r="H39" i="19"/>
  <c r="H38" i="19"/>
  <c r="H37" i="19"/>
  <c r="H26" i="19"/>
  <c r="H25" i="19"/>
  <c r="H24" i="19"/>
  <c r="H23" i="19"/>
  <c r="H22" i="19"/>
  <c r="H9" i="19"/>
  <c r="H10" i="19"/>
  <c r="H11" i="19"/>
  <c r="H8" i="19"/>
  <c r="H7" i="19"/>
  <c r="H63" i="18"/>
  <c r="H62" i="18"/>
  <c r="H61" i="18"/>
  <c r="H60" i="18"/>
  <c r="H59" i="18"/>
  <c r="H58" i="18"/>
  <c r="H57" i="18"/>
  <c r="H73" i="18"/>
  <c r="H74" i="18"/>
  <c r="H75" i="18"/>
  <c r="H76" i="18"/>
  <c r="H77" i="18"/>
  <c r="H72" i="18"/>
  <c r="H71" i="18"/>
  <c r="H38" i="18"/>
  <c r="H39" i="18"/>
  <c r="H40" i="18"/>
  <c r="H41" i="18"/>
  <c r="H37" i="18"/>
  <c r="H36" i="18"/>
  <c r="H25" i="18"/>
  <c r="H24" i="18"/>
  <c r="H23" i="18"/>
  <c r="H22" i="18"/>
  <c r="H21" i="18"/>
  <c r="H20" i="18"/>
  <c r="H8" i="18"/>
  <c r="H9" i="18"/>
  <c r="H10" i="18"/>
  <c r="H11" i="18"/>
  <c r="H7" i="18"/>
  <c r="F5" i="17" l="1"/>
  <c r="D41" i="15"/>
  <c r="G29" i="6" l="1"/>
  <c r="E27" i="4" l="1"/>
  <c r="F25" i="17"/>
  <c r="F23" i="17"/>
  <c r="F21" i="17"/>
  <c r="F19" i="17"/>
  <c r="F17" i="17"/>
  <c r="F15" i="17"/>
  <c r="F13" i="17"/>
  <c r="F11" i="17"/>
  <c r="F9" i="17"/>
  <c r="F7" i="17"/>
  <c r="N42" i="21" l="1"/>
  <c r="O42" i="21"/>
  <c r="P42" i="21"/>
  <c r="Q42" i="21"/>
  <c r="R42" i="21"/>
  <c r="S42" i="21"/>
  <c r="T42" i="21"/>
  <c r="U42" i="21"/>
  <c r="V42" i="21"/>
  <c r="M42" i="21"/>
  <c r="H42" i="23" l="1"/>
  <c r="G42" i="23"/>
  <c r="F42" i="23"/>
  <c r="E42" i="23"/>
  <c r="D42" i="23" l="1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E41" i="15"/>
  <c r="F41" i="15"/>
  <c r="G41" i="15"/>
  <c r="H41" i="15"/>
  <c r="H43" i="15" s="1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8" i="6"/>
  <c r="H6" i="6"/>
  <c r="G43" i="15" l="1"/>
  <c r="F43" i="15"/>
  <c r="E43" i="15"/>
  <c r="H29" i="6"/>
  <c r="I43" i="15" l="1"/>
  <c r="I42" i="15"/>
  <c r="I41" i="15"/>
  <c r="D43" i="15" l="1"/>
</calcChain>
</file>

<file path=xl/sharedStrings.xml><?xml version="1.0" encoding="utf-8"?>
<sst xmlns="http://schemas.openxmlformats.org/spreadsheetml/2006/main" count="1373" uniqueCount="511">
  <si>
    <t>WIPO</t>
    <phoneticPr fontId="2" type="noConversion"/>
  </si>
  <si>
    <t>申請件數</t>
    <phoneticPr fontId="2" type="noConversion"/>
  </si>
  <si>
    <t>年增率</t>
    <phoneticPr fontId="2" type="noConversion"/>
  </si>
  <si>
    <t>本國人</t>
  </si>
  <si>
    <t>外國人</t>
  </si>
  <si>
    <t>國籍</t>
    <phoneticPr fontId="3" type="noConversion"/>
  </si>
  <si>
    <t>總計</t>
  </si>
  <si>
    <t>新竹市</t>
  </si>
  <si>
    <t>臺北市</t>
  </si>
  <si>
    <t>新北市</t>
  </si>
  <si>
    <t>臺中市</t>
  </si>
  <si>
    <t>桃園市</t>
  </si>
  <si>
    <t>新竹縣</t>
  </si>
  <si>
    <t>高雄市</t>
  </si>
  <si>
    <t>臺南市</t>
  </si>
  <si>
    <t>彰化縣</t>
  </si>
  <si>
    <t>苗栗縣</t>
  </si>
  <si>
    <t>雲林縣</t>
  </si>
  <si>
    <t>南投縣</t>
  </si>
  <si>
    <t>屏東縣</t>
  </si>
  <si>
    <t>宜蘭縣</t>
  </si>
  <si>
    <t>嘉義縣</t>
  </si>
  <si>
    <t>花蓮縣</t>
  </si>
  <si>
    <t>其他</t>
  </si>
  <si>
    <t>基隆市</t>
  </si>
  <si>
    <t>嘉義市</t>
  </si>
  <si>
    <t>臺東縣</t>
  </si>
  <si>
    <t>澎湖縣</t>
  </si>
  <si>
    <t>金門縣</t>
  </si>
  <si>
    <t>連江縣</t>
  </si>
  <si>
    <t>縣市</t>
    <phoneticPr fontId="3" type="noConversion"/>
  </si>
  <si>
    <t>企業</t>
  </si>
  <si>
    <t>學校</t>
  </si>
  <si>
    <t>個人</t>
  </si>
  <si>
    <t>申請人中文名稱</t>
    <phoneticPr fontId="3" type="noConversion"/>
  </si>
  <si>
    <t>申請人英文名稱</t>
    <phoneticPr fontId="3" type="noConversion"/>
  </si>
  <si>
    <t>國籍</t>
  </si>
  <si>
    <t>國籍</t>
    <phoneticPr fontId="3" type="noConversion"/>
  </si>
  <si>
    <t>註：</t>
    <phoneticPr fontId="2" type="noConversion"/>
  </si>
  <si>
    <t>1. 我國申請年度係為首次收文年。</t>
    <phoneticPr fontId="2" type="noConversion"/>
  </si>
  <si>
    <t>排名</t>
    <phoneticPr fontId="3" type="noConversion"/>
  </si>
  <si>
    <t>台灣積體電路製造股份有限公司</t>
  </si>
  <si>
    <t>TAIWAN SEMICONDUCTOR MANUFACTURING COMPANY LTD.</t>
  </si>
  <si>
    <t>TW</t>
  </si>
  <si>
    <t>QUALCOMM INCORPORATED</t>
  </si>
  <si>
    <t>US</t>
  </si>
  <si>
    <t>應用材料股份有限公司</t>
  </si>
  <si>
    <t>APPLIED MATERIALS, INC.</t>
  </si>
  <si>
    <t>友達光電股份有限公司</t>
  </si>
  <si>
    <t>AU OPTRONICS CORPORATION</t>
  </si>
  <si>
    <t>東京威力科創股份有限公司</t>
  </si>
  <si>
    <t>TOKYO ELECTRON LIMITED</t>
  </si>
  <si>
    <t>JP</t>
  </si>
  <si>
    <t>宏碁股份有限公司</t>
  </si>
  <si>
    <t>ACER INCORPORATED</t>
  </si>
  <si>
    <t>日東電工股份有限公司</t>
  </si>
  <si>
    <t>NITTO DENKO CORPORATION</t>
  </si>
  <si>
    <t>財團法人工業技術研究院</t>
  </si>
  <si>
    <t>INDUSTRIAL TECHNOLOGY RESEARCH INSTITUTE</t>
  </si>
  <si>
    <t>華為技術有限公司</t>
  </si>
  <si>
    <t>三菱電機股份有限公司</t>
  </si>
  <si>
    <t>高通公司</t>
  </si>
  <si>
    <t>京東方科技集團股份有限公司</t>
  </si>
  <si>
    <t>南韓商ＬＧ電子股份有限公司</t>
  </si>
  <si>
    <t>公開件數</t>
    <phoneticPr fontId="2" type="noConversion"/>
  </si>
  <si>
    <t>學校排名</t>
    <phoneticPr fontId="3" type="noConversion"/>
  </si>
  <si>
    <t>國立清華大學</t>
  </si>
  <si>
    <t>NATIONAL TSING HUA UNIVERSITY</t>
  </si>
  <si>
    <t>國立成功大學</t>
  </si>
  <si>
    <t>NATIONAL CHENG KUNG UNIVERSITY</t>
  </si>
  <si>
    <t>國立高雄科技大學</t>
  </si>
  <si>
    <t>NATIONAL KAOHSIUNG UNIVERSITY OF SCIENCE AND TECHNOLOGY</t>
  </si>
  <si>
    <t>崑山科技大學</t>
  </si>
  <si>
    <t>KUN SHAN UNIVERSITY</t>
  </si>
  <si>
    <t>加州大學</t>
  </si>
  <si>
    <t>UNIVERSITY OF CALIFORNIA</t>
  </si>
  <si>
    <t>清華大學</t>
  </si>
  <si>
    <t>TSINGHUA UNIVERSITY</t>
  </si>
  <si>
    <t>CN</t>
  </si>
  <si>
    <t>麻省理工學院</t>
  </si>
  <si>
    <t>MASSACHUSETTS INSTITUTE OF TECHNOLOGY</t>
  </si>
  <si>
    <t>華南理工大學</t>
  </si>
  <si>
    <t>SOUTH CHINA UNIVERSITY OF TECHNOLOGY</t>
  </si>
  <si>
    <t>美國德州系統大學評議委員會</t>
  </si>
  <si>
    <t>KR</t>
  </si>
  <si>
    <t>李蘭　史丹佛學院</t>
  </si>
  <si>
    <t>LELAND STANFORD JUNIOR UNIVERSITY</t>
  </si>
  <si>
    <t>財團法人金屬工業研究發展中心</t>
  </si>
  <si>
    <t>METAL INDUSTRIES RESEARCH &amp; DEVELOPMENT CENTRE</t>
  </si>
  <si>
    <t>財團法人資訊工業策進會</t>
  </si>
  <si>
    <t>INSTITUTE FOR INFORMATION INDUSTRY</t>
  </si>
  <si>
    <t>國家中山科學研究院</t>
  </si>
  <si>
    <t>NATIONAL CHUNG SHAN INSTITUTE OF SCIENCE AND TECHNOLOGY</t>
  </si>
  <si>
    <t>行政院原子能委員會核能研究所</t>
  </si>
  <si>
    <t>中央研究院</t>
  </si>
  <si>
    <t>ACADEMIA SINICA</t>
  </si>
  <si>
    <t>弗勞恩霍夫爾協會</t>
  </si>
  <si>
    <t>FRAUNHOFER-GESELLSCHAFT ZUR FOERDERUNG DER ANGEWANDTEN FORSCHUNG E.V.</t>
  </si>
  <si>
    <t>DE</t>
  </si>
  <si>
    <t>財團法人紡織產業綜合研究所</t>
  </si>
  <si>
    <t>TAIWAN TEXTILE RESEARCH INSTITUTE</t>
  </si>
  <si>
    <t>法國原子能源和替代能源委員會</t>
  </si>
  <si>
    <t>SHENZHEN INSTITUTE OF ADVANCED TECHNOLOGY</t>
  </si>
  <si>
    <t>新加坡科技研究局</t>
  </si>
  <si>
    <t>AGENCY FOR SCIENCE, TECHNOLOGY AND RESEARCH</t>
  </si>
  <si>
    <t>SG</t>
  </si>
  <si>
    <t>法國國家科學研究中心</t>
  </si>
  <si>
    <t>法國國家健康與醫學研究院</t>
  </si>
  <si>
    <t>國立研究開發法人產業技術總合研究所</t>
  </si>
  <si>
    <t>NATIONAL INSTITUTE OF ADVANCED INDUSTRIAL SCIENCE AND TECHNOLOGY</t>
  </si>
  <si>
    <t>編號</t>
  </si>
  <si>
    <t>五大領域</t>
  </si>
  <si>
    <t>技術領域</t>
  </si>
  <si>
    <t>01</t>
  </si>
  <si>
    <t>電機工程</t>
  </si>
  <si>
    <t>電子機械能源裝置</t>
  </si>
  <si>
    <t>02</t>
  </si>
  <si>
    <t>視聽科技</t>
  </si>
  <si>
    <t>03</t>
  </si>
  <si>
    <t>電信</t>
  </si>
  <si>
    <t>04</t>
  </si>
  <si>
    <t>數位通訊</t>
  </si>
  <si>
    <t>05</t>
  </si>
  <si>
    <t>基礎通訊處理</t>
  </si>
  <si>
    <t>06</t>
  </si>
  <si>
    <t>運算科技</t>
  </si>
  <si>
    <t>07</t>
  </si>
  <si>
    <t>資訊管理方法</t>
  </si>
  <si>
    <t>08</t>
  </si>
  <si>
    <t>半導體</t>
  </si>
  <si>
    <t>09</t>
  </si>
  <si>
    <t>儀器</t>
  </si>
  <si>
    <t>光學</t>
  </si>
  <si>
    <t>10</t>
  </si>
  <si>
    <t>測量</t>
  </si>
  <si>
    <t>11</t>
  </si>
  <si>
    <t>生物材料分析</t>
  </si>
  <si>
    <t>12</t>
  </si>
  <si>
    <t>控制</t>
  </si>
  <si>
    <t>13</t>
  </si>
  <si>
    <t>醫療技術</t>
  </si>
  <si>
    <t>14</t>
  </si>
  <si>
    <t>化學</t>
  </si>
  <si>
    <t>有機精密化學</t>
  </si>
  <si>
    <t>15</t>
  </si>
  <si>
    <t>生物科技</t>
  </si>
  <si>
    <t>16</t>
  </si>
  <si>
    <t>藥物</t>
  </si>
  <si>
    <t>17</t>
  </si>
  <si>
    <t>高分子化學</t>
  </si>
  <si>
    <t>18</t>
  </si>
  <si>
    <t>食品化學</t>
  </si>
  <si>
    <t>19</t>
  </si>
  <si>
    <t>基礎材料化學</t>
  </si>
  <si>
    <t>20</t>
  </si>
  <si>
    <t>材料與冶金技術</t>
  </si>
  <si>
    <t>21</t>
  </si>
  <si>
    <t>表面處理</t>
  </si>
  <si>
    <t>22</t>
  </si>
  <si>
    <t>微結構及奈米科技</t>
  </si>
  <si>
    <t>23</t>
  </si>
  <si>
    <t>化學工程</t>
  </si>
  <si>
    <t>24</t>
  </si>
  <si>
    <t>環境技術</t>
  </si>
  <si>
    <t>25</t>
  </si>
  <si>
    <t>機械工程</t>
  </si>
  <si>
    <t>機械操作處理</t>
  </si>
  <si>
    <t>26</t>
  </si>
  <si>
    <t>機械工具</t>
  </si>
  <si>
    <t>27</t>
  </si>
  <si>
    <t>引擎/幫浦</t>
  </si>
  <si>
    <t>28</t>
  </si>
  <si>
    <t>紡織及造紙機械</t>
  </si>
  <si>
    <t>29</t>
  </si>
  <si>
    <t>其他特殊機械</t>
  </si>
  <si>
    <t>30</t>
  </si>
  <si>
    <t>熱處理裝置</t>
  </si>
  <si>
    <t>31</t>
  </si>
  <si>
    <t>機械元件</t>
  </si>
  <si>
    <t>32</t>
  </si>
  <si>
    <t>運輸</t>
  </si>
  <si>
    <t>33</t>
  </si>
  <si>
    <t>家具及遊戲器具</t>
  </si>
  <si>
    <t>34</t>
  </si>
  <si>
    <t>其他消費品</t>
  </si>
  <si>
    <t>35</t>
  </si>
  <si>
    <t>土木工程</t>
  </si>
  <si>
    <t>已分類</t>
    <phoneticPr fontId="3" type="noConversion"/>
  </si>
  <si>
    <t>未分類</t>
    <phoneticPr fontId="3" type="noConversion"/>
  </si>
  <si>
    <t>總計</t>
    <phoneticPr fontId="3" type="noConversion"/>
  </si>
  <si>
    <t>中華民國</t>
  </si>
  <si>
    <t>美國</t>
  </si>
  <si>
    <t>中國大陸</t>
  </si>
  <si>
    <t>南韓</t>
  </si>
  <si>
    <t>香港</t>
  </si>
  <si>
    <t>德國</t>
  </si>
  <si>
    <t>2019年前3大技術領域及占比</t>
  </si>
  <si>
    <t>合計占比</t>
  </si>
  <si>
    <t>TIPO</t>
  </si>
  <si>
    <t>WIPO</t>
  </si>
  <si>
    <t>日本</t>
  </si>
  <si>
    <t>申請人國籍</t>
    <phoneticPr fontId="2" type="noConversion"/>
  </si>
  <si>
    <t>專利局</t>
    <phoneticPr fontId="2" type="noConversion"/>
  </si>
  <si>
    <t>荷蘭</t>
  </si>
  <si>
    <t>新加坡</t>
  </si>
  <si>
    <t>英國</t>
  </si>
  <si>
    <t>法國</t>
  </si>
  <si>
    <t>半導體</t>
    <phoneticPr fontId="2" type="noConversion"/>
  </si>
  <si>
    <t>開曼群島</t>
  </si>
  <si>
    <t>運算科技</t>
    <phoneticPr fontId="2" type="noConversion"/>
  </si>
  <si>
    <t>電子機械能源裝置</t>
    <phoneticPr fontId="2" type="noConversion"/>
  </si>
  <si>
    <t>光學</t>
    <phoneticPr fontId="2" type="noConversion"/>
  </si>
  <si>
    <t>視聽科技</t>
    <phoneticPr fontId="2" type="noConversion"/>
  </si>
  <si>
    <t>瑞典</t>
  </si>
  <si>
    <t>數位通訊</t>
    <phoneticPr fontId="2" type="noConversion"/>
  </si>
  <si>
    <t>瑞士</t>
  </si>
  <si>
    <t>NL</t>
  </si>
  <si>
    <t>1. WIPO PCT年度係為國際公開年。</t>
    <phoneticPr fontId="2" type="noConversion"/>
  </si>
  <si>
    <t>DISCO CORPORATION</t>
  </si>
  <si>
    <t>KIOXIA CORPORATION</t>
  </si>
  <si>
    <t>SCREEN HOLDINGS CO., LTD.</t>
  </si>
  <si>
    <t>三星電子股份有限公司</t>
  </si>
  <si>
    <t>SAMSUNG ELECTRONICS CO., LTD.</t>
  </si>
  <si>
    <t>南亞科技股份有限公司</t>
  </si>
  <si>
    <t>NANYA TECHNOLOGY CORPORATION</t>
  </si>
  <si>
    <t>SONY SEMICONDUCTOR SOLUTIONS CORPORATION</t>
  </si>
  <si>
    <t>慧榮科技股份有限公司</t>
  </si>
  <si>
    <t>SILICON MOTION, INC.</t>
  </si>
  <si>
    <t>瑞昱半導體股份有限公司</t>
  </si>
  <si>
    <t>REALTEK SEMICONDUCTOR CORPORATION</t>
  </si>
  <si>
    <t>英業達股份有限公司</t>
  </si>
  <si>
    <t>INVENTEC CORPORATION</t>
  </si>
  <si>
    <t>台達電子工業股份有限公司</t>
  </si>
  <si>
    <t>DELTA ELECTRONICS, INC.</t>
  </si>
  <si>
    <t>日商松下知識產權經營股份有限公司</t>
  </si>
  <si>
    <t>PANASONIC INTELLECTUAL PROPERTY MANAGEMENT CO., LTD.</t>
  </si>
  <si>
    <t>FOXCONN INTERCONNECT TECHNOLOGY LIMITED</t>
  </si>
  <si>
    <t>ASML NETHERLANDS B.V.</t>
  </si>
  <si>
    <t>KY</t>
  </si>
  <si>
    <t>大立光電股份有限公司</t>
  </si>
  <si>
    <t>LARGAN PRECISION CO., LTD.</t>
  </si>
  <si>
    <t>CANON KABUSHIKI KAISHA</t>
  </si>
  <si>
    <t>大陸商廣東歐珀移動通信有限公司</t>
  </si>
  <si>
    <t>日商索尼股份有限公司</t>
  </si>
  <si>
    <t>三菱電機</t>
  </si>
  <si>
    <t>三星電子</t>
  </si>
  <si>
    <t>華為</t>
    <phoneticPr fontId="2" type="noConversion"/>
  </si>
  <si>
    <t>國籍</t>
    <phoneticPr fontId="2" type="noConversion"/>
  </si>
  <si>
    <t>申請人</t>
    <phoneticPr fontId="2" type="noConversion"/>
  </si>
  <si>
    <t>排名</t>
    <phoneticPr fontId="2" type="noConversion"/>
  </si>
  <si>
    <t>CN</t>
    <phoneticPr fontId="2" type="noConversion"/>
  </si>
  <si>
    <t>電信</t>
    <phoneticPr fontId="2" type="noConversion"/>
  </si>
  <si>
    <t>JP</t>
    <phoneticPr fontId="2" type="noConversion"/>
  </si>
  <si>
    <t>熱處理及裝置</t>
    <phoneticPr fontId="2" type="noConversion"/>
  </si>
  <si>
    <t>KR</t>
    <phoneticPr fontId="2" type="noConversion"/>
  </si>
  <si>
    <t>US</t>
    <phoneticPr fontId="2" type="noConversion"/>
  </si>
  <si>
    <t>廣東歐珀</t>
    <phoneticPr fontId="2" type="noConversion"/>
  </si>
  <si>
    <t>京東方</t>
    <phoneticPr fontId="2" type="noConversion"/>
  </si>
  <si>
    <t>ＬＭ艾瑞克生(ＰＵＢＬ)</t>
    <phoneticPr fontId="2" type="noConversion"/>
  </si>
  <si>
    <t>SE</t>
    <phoneticPr fontId="2" type="noConversion"/>
  </si>
  <si>
    <t>平安科技</t>
    <phoneticPr fontId="2" type="noConversion"/>
  </si>
  <si>
    <t>羅伯特博斯奇</t>
    <phoneticPr fontId="2" type="noConversion"/>
  </si>
  <si>
    <t>資訊管理方法</t>
    <phoneticPr fontId="2" type="noConversion"/>
  </si>
  <si>
    <t>運輸</t>
    <phoneticPr fontId="2" type="noConversion"/>
  </si>
  <si>
    <t>測量</t>
    <phoneticPr fontId="2" type="noConversion"/>
  </si>
  <si>
    <t>ＬＧ電子</t>
    <phoneticPr fontId="2" type="noConversion"/>
  </si>
  <si>
    <t>2. 占比係申請人於各技術領域申請件數占該申請人總申請件數之比例。</t>
    <phoneticPr fontId="2" type="noConversion"/>
  </si>
  <si>
    <t>3. WIPO資料來源： "PCT Yearly Review 2020" A16, p.34。</t>
    <phoneticPr fontId="2" type="noConversion"/>
  </si>
  <si>
    <t>年度</t>
    <phoneticPr fontId="2" type="noConversion"/>
  </si>
  <si>
    <t>表13. 2019年WIPO受理發明專利前十大申請人之前3大技術領域</t>
    <phoneticPr fontId="2" type="noConversion"/>
  </si>
  <si>
    <t>其他國家</t>
  </si>
  <si>
    <t>國立勤益科技大學</t>
  </si>
  <si>
    <t>國立臺北科技大學</t>
  </si>
  <si>
    <t>國立臺灣大學</t>
  </si>
  <si>
    <t>國立臺灣科技大學</t>
  </si>
  <si>
    <t>NATIONAL TAIWAN UNIVERSITY</t>
  </si>
  <si>
    <t>NATIONAL TAIWAN UNIVERSITY OF SCIENCE AND TECHNOLOGY</t>
  </si>
  <si>
    <t>NATIONAL TAIPEI UNIVERSITY OF TECHNOLOGY</t>
  </si>
  <si>
    <t>HUAWEI TECHNOLOGIES CO., LTD.</t>
  </si>
  <si>
    <t>MITSUBISHI ELECTRIC CORPORATION</t>
  </si>
  <si>
    <t>BOE TECHNOLOGY GROUP CO.,LTD</t>
  </si>
  <si>
    <t>瑞典商ＬＭ艾瑞克生(ＰＵＢＬ)電話公司</t>
  </si>
  <si>
    <t>ZHEJIANG UNIVERSITY</t>
  </si>
  <si>
    <t>UNIVERSITY OF TOKYO</t>
  </si>
  <si>
    <t>國立大學法人東京大學</t>
  </si>
  <si>
    <t>浙江大學</t>
  </si>
  <si>
    <t>KOREA ELECTRONICS TECHNOLOGY INSTITUTE</t>
  </si>
  <si>
    <t>韓國電子技術研究所</t>
  </si>
  <si>
    <t>中國科學院深圳先進技術研究院</t>
  </si>
  <si>
    <t>測量</t>
    <phoneticPr fontId="2" type="noConversion"/>
  </si>
  <si>
    <t>奧地利</t>
  </si>
  <si>
    <t>芬蘭</t>
  </si>
  <si>
    <t>索尼半導體解決方案公司</t>
  </si>
  <si>
    <t>英特爾股份有限公司</t>
  </si>
  <si>
    <t>INTEL CORPORATION</t>
  </si>
  <si>
    <t>大陸商中微半導體設備（上海）股份有限公司</t>
  </si>
  <si>
    <t>ADVANCED MICRO-FABRICATION EQUIPMENT INC. CHINA</t>
  </si>
  <si>
    <t>大陸商東莞立訊技術有限公司</t>
  </si>
  <si>
    <t>DONGGUAN LUXSHARE TECHNOLOGIES CO., LTD</t>
  </si>
  <si>
    <t>佳能股份有限公司</t>
  </si>
  <si>
    <t>信越化學工業股份有限公司</t>
  </si>
  <si>
    <t>SHIN-ETSU CHEMICAL CO., LTD.</t>
  </si>
  <si>
    <t>仁寶電腦工業股份有限公司</t>
  </si>
  <si>
    <t>COMPAL ELECTRONICS, INC.</t>
  </si>
  <si>
    <t>ＬＧ顯示器股份有限公司</t>
  </si>
  <si>
    <t>LG DISPLAY CO., LTD.</t>
  </si>
  <si>
    <t>TELEFONAKTIEBOLAGET LM ERICSSON (PUBL)</t>
  </si>
  <si>
    <t>政府及公共研究機構</t>
  </si>
  <si>
    <t>申請人類型</t>
    <phoneticPr fontId="2" type="noConversion"/>
  </si>
  <si>
    <t>比利時</t>
  </si>
  <si>
    <t>丹麥</t>
  </si>
  <si>
    <t>以色列</t>
  </si>
  <si>
    <t>義大利</t>
  </si>
  <si>
    <t>臺灣</t>
  </si>
  <si>
    <t>加拿大</t>
  </si>
  <si>
    <t>企業</t>
    <phoneticPr fontId="2" type="noConversion"/>
  </si>
  <si>
    <t>學校</t>
    <phoneticPr fontId="2" type="noConversion"/>
  </si>
  <si>
    <t>研究機構</t>
    <phoneticPr fontId="2" type="noConversion"/>
  </si>
  <si>
    <t>個人</t>
    <phoneticPr fontId="2" type="noConversion"/>
  </si>
  <si>
    <t>其他</t>
    <phoneticPr fontId="2" type="noConversion"/>
  </si>
  <si>
    <t>申請人類別</t>
    <phoneticPr fontId="2" type="noConversion"/>
  </si>
  <si>
    <t>排名</t>
    <phoneticPr fontId="3" type="noConversion"/>
  </si>
  <si>
    <t>排名</t>
    <phoneticPr fontId="3" type="noConversion"/>
  </si>
  <si>
    <t>華為</t>
  </si>
  <si>
    <t>廣東歐珀</t>
  </si>
  <si>
    <t>京東方</t>
  </si>
  <si>
    <t>ＬＭ艾瑞克生(ＰＵＢＬ)</t>
  </si>
  <si>
    <t>ＬＧ電子</t>
  </si>
  <si>
    <r>
      <t>表</t>
    </r>
    <r>
      <rPr>
        <sz val="12"/>
        <color theme="1"/>
        <rFont val="Calibri"/>
        <family val="2"/>
      </rPr>
      <t>13. 2020</t>
    </r>
    <r>
      <rPr>
        <sz val="12"/>
        <color theme="1"/>
        <rFont val="新細明體"/>
        <family val="1"/>
        <charset val="136"/>
        <scheme val="minor"/>
      </rPr>
      <t>年</t>
    </r>
    <r>
      <rPr>
        <sz val="12"/>
        <color theme="1"/>
        <rFont val="Calibri"/>
        <family val="2"/>
      </rPr>
      <t>WIPO</t>
    </r>
    <r>
      <rPr>
        <sz val="12"/>
        <color theme="1"/>
        <rFont val="新細明體"/>
        <family val="1"/>
        <charset val="136"/>
        <scheme val="minor"/>
      </rPr>
      <t>受理發明專利前十大申請人於各技術領域申請件數占比</t>
    </r>
  </si>
  <si>
    <t>申請人</t>
    <phoneticPr fontId="2" type="noConversion"/>
  </si>
  <si>
    <t>索尼公司</t>
  </si>
  <si>
    <t>松下知識產權</t>
  </si>
  <si>
    <t>前三大技術領域合計</t>
    <phoneticPr fontId="2" type="noConversion"/>
  </si>
  <si>
    <t>2021年占比</t>
    <phoneticPr fontId="3" type="noConversion"/>
  </si>
  <si>
    <t>2021年年增率</t>
    <phoneticPr fontId="3" type="noConversion"/>
  </si>
  <si>
    <t>印度</t>
  </si>
  <si>
    <t>澳大利亞</t>
  </si>
  <si>
    <t>西班牙</t>
  </si>
  <si>
    <t>--</t>
    <phoneticPr fontId="2" type="noConversion"/>
  </si>
  <si>
    <t>日商鎧俠股份有限公司</t>
  </si>
  <si>
    <t>較2020年
排名變化</t>
    <phoneticPr fontId="3" type="noConversion"/>
  </si>
  <si>
    <t>LG ELECTRONICS INC.</t>
  </si>
  <si>
    <t>GUANG DONG OPPO MOBILE TELECOMMUNICATIONS CORP., LTD</t>
  </si>
  <si>
    <t>SONY GROUP CORPORATION</t>
  </si>
  <si>
    <t>中國大陸</t>
    <phoneticPr fontId="2" type="noConversion"/>
  </si>
  <si>
    <t>美國</t>
    <phoneticPr fontId="2" type="noConversion"/>
  </si>
  <si>
    <t>南韓</t>
    <phoneticPr fontId="2" type="noConversion"/>
  </si>
  <si>
    <t>日本</t>
    <phoneticPr fontId="2" type="noConversion"/>
  </si>
  <si>
    <t>瑞典</t>
    <phoneticPr fontId="2" type="noConversion"/>
  </si>
  <si>
    <t>國立中興大學</t>
  </si>
  <si>
    <t>國立虎尾科技大學</t>
  </si>
  <si>
    <t>--</t>
    <phoneticPr fontId="2" type="noConversion"/>
  </si>
  <si>
    <t>國立陽明交通大學</t>
    <phoneticPr fontId="2" type="noConversion"/>
  </si>
  <si>
    <t>NATIONAL YANG MING CHIAO TUNG UNIVERSITY</t>
  </si>
  <si>
    <t>NATIONAL CHUNGHSING UNIVERSITY</t>
  </si>
  <si>
    <t>NATIONAL FORMOSA UNIVERSITY</t>
  </si>
  <si>
    <t>NATIONAL UNIVERSITY OF SINGAPORE</t>
  </si>
  <si>
    <t>SUZHOU UNIVERSITY</t>
  </si>
  <si>
    <t>新加坡國立大學</t>
  </si>
  <si>
    <t>蘇州大學</t>
    <phoneticPr fontId="2" type="noConversion"/>
  </si>
  <si>
    <t>土耳其</t>
  </si>
  <si>
    <t>新加坡</t>
    <phoneticPr fontId="2" type="noConversion"/>
  </si>
  <si>
    <t>財團法人國家衛生研究院</t>
  </si>
  <si>
    <t>長庚醫療財團法人林口長庚紀念醫院</t>
  </si>
  <si>
    <t>INSTITUTE OF NUCLEAR ENERGY RESEARCH, ATOMIC ENERGY COUNCIL, EXECUTIVE YUAN, R.O.C</t>
  </si>
  <si>
    <t>NATIONAL HEALTH RESEARCH INSTITUTES</t>
  </si>
  <si>
    <t>CHANG GUNG MEMORIAL HOSPITAL, LINKOU</t>
  </si>
  <si>
    <t>FRAUNHOFER-GESELLSCHAFT ZUR FÖRDERUNG DER ANGEWANDTEN FORSCHUNG E.V.</t>
  </si>
  <si>
    <t>COMMISSARIAT À L'ÉNERGIE ATOMIQUE ET AUX ÉNERGIES ALTERNATIVES</t>
  </si>
  <si>
    <t>INSTITUT NATIONAL DE LA SANTÉ ET DE LA RECHERCHE MÉDICALE (INSERM)</t>
  </si>
  <si>
    <t>CENTRE NATIONAL DE LA RECHERCHE SCIENTIFIQUE (CNRS)</t>
  </si>
  <si>
    <t>NEDERLANDSE ORGANISATIE VOOR TOEGEPAST- NATUURWETENSCHAPPELIJK ONDERZOEK TNO</t>
  </si>
  <si>
    <t>CONSEJO SUPERIOR DE INVESTIGACIONES CIENTÍFICAS (CSIC)</t>
  </si>
  <si>
    <t>荷蘭ＴＮＯ自然科學組織公司</t>
  </si>
  <si>
    <t>西班牙高等科學研究理事會</t>
  </si>
  <si>
    <t>2021年
占比</t>
    <phoneticPr fontId="3" type="noConversion"/>
  </si>
  <si>
    <t>2021年
年增率</t>
    <phoneticPr fontId="3" type="noConversion"/>
  </si>
  <si>
    <t>表面處理</t>
    <phoneticPr fontId="2" type="noConversion"/>
  </si>
  <si>
    <t>資訊管理方法</t>
    <phoneticPr fontId="2" type="noConversion"/>
  </si>
  <si>
    <t>光學</t>
    <phoneticPr fontId="2" type="noConversion"/>
  </si>
  <si>
    <t>表2. 我國受理本外國人發明專利申請件數(2017-2021年)</t>
    <phoneticPr fontId="2" type="noConversion"/>
  </si>
  <si>
    <t>義大利</t>
    <phoneticPr fontId="2" type="noConversion"/>
  </si>
  <si>
    <t>加拿大</t>
    <phoneticPr fontId="2" type="noConversion"/>
  </si>
  <si>
    <t>以色列</t>
    <phoneticPr fontId="2" type="noConversion"/>
  </si>
  <si>
    <t>印度</t>
    <phoneticPr fontId="2" type="noConversion"/>
  </si>
  <si>
    <t>芬蘭</t>
    <phoneticPr fontId="2" type="noConversion"/>
  </si>
  <si>
    <t>土耳其</t>
    <phoneticPr fontId="2" type="noConversion"/>
  </si>
  <si>
    <t>澳大利亞</t>
    <phoneticPr fontId="2" type="noConversion"/>
  </si>
  <si>
    <t>新加坡</t>
    <phoneticPr fontId="2" type="noConversion"/>
  </si>
  <si>
    <t>奧地利</t>
    <phoneticPr fontId="2" type="noConversion"/>
  </si>
  <si>
    <t>西班牙</t>
    <phoneticPr fontId="2" type="noConversion"/>
  </si>
  <si>
    <t>日商鎧俠股份有限公司</t>
    <phoneticPr fontId="2" type="noConversion"/>
  </si>
  <si>
    <t>KIOXIA CORPORATION</t>
    <phoneticPr fontId="2" type="noConversion"/>
  </si>
  <si>
    <t>2. 東芝記憶體股份有限公司(TOSHIBA MEMORY CORPORATION)於2019年10月更名為日商鎧俠股份有限公司(KIOXIA CORPORATION)。</t>
    <phoneticPr fontId="2" type="noConversion"/>
  </si>
  <si>
    <t>BOARD OF REGENTS OF THE UNIVERSITY OF TEXAS SYSTEM</t>
    <phoneticPr fontId="2" type="noConversion"/>
  </si>
  <si>
    <t>2021年占比</t>
    <phoneticPr fontId="3" type="noConversion"/>
  </si>
  <si>
    <t>2021年年增率</t>
    <phoneticPr fontId="3" type="noConversion"/>
  </si>
  <si>
    <t>2. WIPO PCT統計表名稱：pct_5a - PCT publications by technology，擷取日期：2022年7月14日。</t>
    <phoneticPr fontId="2" type="noConversion"/>
  </si>
  <si>
    <t>排名</t>
    <phoneticPr fontId="3" type="noConversion"/>
  </si>
  <si>
    <t>2021年
年增率</t>
    <phoneticPr fontId="3" type="noConversion"/>
  </si>
  <si>
    <t>日商斯克林集團公司</t>
  </si>
  <si>
    <t>旺宏電子股份有限公司</t>
  </si>
  <si>
    <t>致伸科技股份有限公司</t>
  </si>
  <si>
    <t>荷蘭商ＡＳＭＬ荷蘭公司</t>
  </si>
  <si>
    <t>雲網科技新加坡有限公司</t>
  </si>
  <si>
    <t>新唐科技股份有限公司</t>
  </si>
  <si>
    <t>蘭姆研究公司</t>
  </si>
  <si>
    <t>國籍</t>
    <phoneticPr fontId="3" type="noConversion"/>
  </si>
  <si>
    <t>達方電子股份有限公司</t>
  </si>
  <si>
    <t>MACRONIX INTERNATIONAL CO., LTD.</t>
  </si>
  <si>
    <t>NUVOTON TECHNOLOGY CORPORATION</t>
  </si>
  <si>
    <t>三星電機股份有限公司</t>
  </si>
  <si>
    <t>卡爾蔡司ＳＭＴ有限公司</t>
  </si>
  <si>
    <t>南韓商ＬＧ新能源股份有限公司</t>
  </si>
  <si>
    <t>美商摩勒克斯公司</t>
  </si>
  <si>
    <t>英屬開曼群島商鴻騰精密科技股份有限公司</t>
  </si>
  <si>
    <t>DARFON ELECTRONICS CORP.</t>
  </si>
  <si>
    <t>LG ENERGY SOLUTION, LTD.</t>
  </si>
  <si>
    <t>MOLEX, LLC</t>
  </si>
  <si>
    <t>PRIMAX ELECTRONICS LTD.</t>
  </si>
  <si>
    <t>LAM RESEARCH CORPORATION</t>
  </si>
  <si>
    <t>--</t>
    <phoneticPr fontId="2" type="noConversion"/>
  </si>
  <si>
    <t>SAMSUNG ELECTRO-MECHANICS CO., LTD.</t>
  </si>
  <si>
    <t>CARL ZEISS SMT GMBH</t>
  </si>
  <si>
    <t>GUANGDONG OPPO MOBILE TELECOMMUNICATIONS CORP., LTD.</t>
  </si>
  <si>
    <t>CLOUD NETWORK TECHNOLOGY SINGAPORE PTE. LTD.</t>
  </si>
  <si>
    <t>2. 我國資料擷取日期：2022年7月1日。</t>
    <phoneticPr fontId="2" type="noConversion"/>
  </si>
  <si>
    <t>松下知識
產權</t>
    <phoneticPr fontId="2" type="noConversion"/>
  </si>
  <si>
    <t>1. WIPO受理發明專利申請案係指PCT申請案。</t>
    <phoneticPr fontId="2" type="noConversion"/>
  </si>
  <si>
    <t>TIPO</t>
    <phoneticPr fontId="2" type="noConversion"/>
  </si>
  <si>
    <t>2. 我國案件申請年度係為首次收文年；WIPO案件申請年度係為國際申請年。</t>
    <phoneticPr fontId="2" type="noConversion"/>
  </si>
  <si>
    <t>3. WIPO於2021年PCT申請件數為估計值。</t>
    <phoneticPr fontId="2" type="noConversion"/>
  </si>
  <si>
    <t>3. 我國資料擷取日期：2022年7月1日。</t>
    <phoneticPr fontId="2" type="noConversion"/>
  </si>
  <si>
    <t>4. 我國資料擷取日期：2022年7月1日。</t>
    <phoneticPr fontId="2" type="noConversion"/>
  </si>
  <si>
    <t>表2. 我國受理本外國人發明專利申請件數(2017-2021年)</t>
    <phoneticPr fontId="2" type="noConversion"/>
  </si>
  <si>
    <t>表1. 我國與WIPO受理發明專利申請件數(2017-2021年)</t>
    <phoneticPr fontId="2" type="noConversion"/>
  </si>
  <si>
    <t>1. 我國案件申請年度係為首次收文年。</t>
    <phoneticPr fontId="2" type="noConversion"/>
  </si>
  <si>
    <t>2. 我國資料擷取日期：2022年7月1日。</t>
    <phoneticPr fontId="2" type="noConversion"/>
  </si>
  <si>
    <t>表3-2. WIPO受理發明專利申請人國籍(2019-2021年)</t>
    <phoneticPr fontId="2" type="noConversion"/>
  </si>
  <si>
    <t>表3-1. 我國發明專利申請人國籍( 2019-2021年)</t>
    <phoneticPr fontId="2" type="noConversion"/>
  </si>
  <si>
    <t>表4. 我國受理本國人發明專利申請縣市別統計(2017-2021年)</t>
    <phoneticPr fontId="2" type="noConversion"/>
  </si>
  <si>
    <t>表5-1. 我國發明專利申請人組成(2017-2021年)</t>
    <phoneticPr fontId="2" type="noConversion"/>
  </si>
  <si>
    <t>2. WIPO案件申請年度係為國際申請年。</t>
    <phoneticPr fontId="2" type="noConversion"/>
  </si>
  <si>
    <t>表5-2. WIPO受理發明專利申請人組成(2017-2021年)</t>
    <phoneticPr fontId="2" type="noConversion"/>
  </si>
  <si>
    <t>表6-1. 我國受理發明專利前二十大國籍申請人組成(2021年)</t>
    <phoneticPr fontId="2" type="noConversion"/>
  </si>
  <si>
    <t>表6-2. WIPO受理發明專利前二十大國籍申請人組成(2021年)</t>
  </si>
  <si>
    <t>表6-2. WIPO受理發明專利前二十大國籍申請人組成(2021年)</t>
    <phoneticPr fontId="2" type="noConversion"/>
  </si>
  <si>
    <t>1. 本表係指PCT公開案件。</t>
    <phoneticPr fontId="2" type="noConversion"/>
  </si>
  <si>
    <t>2. 年度係為國際公開年。</t>
    <phoneticPr fontId="2" type="noConversion"/>
  </si>
  <si>
    <t>表7-1. 我國發明專利前十大申請人(2021年)</t>
    <phoneticPr fontId="2" type="noConversion"/>
  </si>
  <si>
    <t>表7-2. WIPO受理發明專利前十大申請人(2021年)</t>
    <phoneticPr fontId="2" type="noConversion"/>
  </si>
  <si>
    <t>表8-1. 我國發明專利前十大學校申請人(2021年)</t>
    <phoneticPr fontId="2" type="noConversion"/>
  </si>
  <si>
    <t>3. 2020年，蘇州大學尚未列入PCT發明專利前50大學校申請人，故無上年排名。</t>
    <phoneticPr fontId="2" type="noConversion"/>
  </si>
  <si>
    <t>表8-2. WIPO受理發明專利前十大學校申請人(2021年)</t>
    <phoneticPr fontId="2" type="noConversion"/>
  </si>
  <si>
    <t>表9-2. WIPO受理發明專利前十大政府及公共研究機構(PRO)申請人(2021年)</t>
    <phoneticPr fontId="2" type="noConversion"/>
  </si>
  <si>
    <t>表9-1. 我國發明專利前十大政府及公共研究機構(PRO)申請人(2021年)</t>
    <phoneticPr fontId="2" type="noConversion"/>
  </si>
  <si>
    <t>政府及PRO排名</t>
    <phoneticPr fontId="3" type="noConversion"/>
  </si>
  <si>
    <t>表10-1. 我國發明專利各技術領域申請件數(2017-2021年)</t>
    <phoneticPr fontId="2" type="noConversion"/>
  </si>
  <si>
    <t>2. 2021年案件，尚有部分未完成分類；2020年之前案件，除了撤回、改請、不受理等原因無法分類，均已完成分類。</t>
    <phoneticPr fontId="2" type="noConversion"/>
  </si>
  <si>
    <t>2. 國立交通大學與國立陽明大學於2021年合併為國立陽明交通大學，故無上年件數及排名。</t>
    <phoneticPr fontId="2" type="noConversion"/>
  </si>
  <si>
    <t>表10-2. WIPO受理發明專利各技術領域申請件數(2017-2021年)</t>
    <phoneticPr fontId="2" type="noConversion"/>
  </si>
  <si>
    <t>表11. 主要國家（地區）在我國及WIPO受理發明專利申請前三大技術領域(2021年)</t>
    <phoneticPr fontId="2" type="noConversion"/>
  </si>
  <si>
    <t>2021年前三大技術領域及占比</t>
    <phoneticPr fontId="2" type="noConversion"/>
  </si>
  <si>
    <t>2. 我國申請年度係為首次收文年；WIPO部分係為國際公開年。</t>
    <phoneticPr fontId="2" type="noConversion"/>
  </si>
  <si>
    <t>4. WIPO資料來源：WIPO IP Facts and Figures，https://www.wipo.int/edocs/infogdocs/en/ipfactsandfigures/。</t>
    <phoneticPr fontId="2" type="noConversion"/>
  </si>
  <si>
    <t>表13-1.我國發明專利申請選定技術領域之主要國家（地區）(2017-2021年)</t>
    <phoneticPr fontId="2" type="noConversion"/>
  </si>
  <si>
    <t>表13-2. WIPO受理發明專利申請選定技術領域之主要國家（地區）(2017-2021年)</t>
    <phoneticPr fontId="2" type="noConversion"/>
  </si>
  <si>
    <t>表14. 我國發明專利申請選定技術領域主要申請人(2019-2021年)</t>
    <phoneticPr fontId="2" type="noConversion"/>
  </si>
  <si>
    <t>表15. WIPO受理發明專利前十大申請人於各技術領域申請占比(2021年)</t>
    <phoneticPr fontId="2" type="noConversion"/>
  </si>
  <si>
    <t>2. 其他申請人包含醫院、政府機關，以及企業、學校、研究機構、個人以外的申請人。</t>
    <phoneticPr fontId="2" type="noConversion"/>
  </si>
  <si>
    <t>表12. 我國受理本國人發明專利各技術領域申請占比--依申請人類別(2021年)</t>
    <phoneticPr fontId="2" type="noConversion"/>
  </si>
  <si>
    <t>日商迪思科股份有限公司</t>
    <phoneticPr fontId="2" type="noConversion"/>
  </si>
  <si>
    <t>日商鎧俠股份有限公司</t>
    <phoneticPr fontId="2" type="noConversion"/>
  </si>
  <si>
    <t>KIOXIA CORPORATION</t>
    <phoneticPr fontId="2" type="noConversion"/>
  </si>
  <si>
    <t>註：東芝記憶體股份有限公司(TOSHIBA MEMORY CORPORATION)於2019年10月更名為日商鎧俠股份有限公司(KIOXIA CORPORATION)。</t>
    <phoneticPr fontId="2" type="noConversion"/>
  </si>
  <si>
    <t>表1. 我國與WIPO受理發明專利申請件數(2017-2021年)</t>
    <phoneticPr fontId="2" type="noConversion"/>
  </si>
  <si>
    <t>表3-1. 我國發明專利申請人國籍( 2019-2021年)</t>
    <phoneticPr fontId="2" type="noConversion"/>
  </si>
  <si>
    <t>表3-2. WIPO受理發明專利申請人國籍(2019-2021年)</t>
    <phoneticPr fontId="2" type="noConversion"/>
  </si>
  <si>
    <t>表4. 我國受理本國人發明專利申請縣市別統計(2017-2021年)</t>
    <phoneticPr fontId="2" type="noConversion"/>
  </si>
  <si>
    <t>表5-1. 我國發明專利申請人組成(2017-2021年)</t>
    <phoneticPr fontId="2" type="noConversion"/>
  </si>
  <si>
    <t>表5-2. WIPO受理發明專利申請人組成(2017-2021年)</t>
    <phoneticPr fontId="2" type="noConversion"/>
  </si>
  <si>
    <t>表6-1. 我國受理發明專利前二十大國籍申請人組成(2021年)</t>
    <phoneticPr fontId="2" type="noConversion"/>
  </si>
  <si>
    <t>表7-1. 我國發明專利前十大申請人(2021年)</t>
    <phoneticPr fontId="2" type="noConversion"/>
  </si>
  <si>
    <t>表7-2. WIPO受理發明專利前十大申請人(2021年)</t>
    <phoneticPr fontId="2" type="noConversion"/>
  </si>
  <si>
    <t>表8-1. 我國發明專利前十大學校申請人(2021年)</t>
    <phoneticPr fontId="2" type="noConversion"/>
  </si>
  <si>
    <t>表8-2. WIPO受理發明專利前十大學校申請人(2021年)</t>
    <phoneticPr fontId="2" type="noConversion"/>
  </si>
  <si>
    <t>表9-1. 我國發明專利前十大政府及公共研究機構(PRO)申請人(2021年)</t>
    <phoneticPr fontId="2" type="noConversion"/>
  </si>
  <si>
    <t>表9-2. WIPO受理發明專利前十大政府及公共研究機構(PRO)申請人(2021年)</t>
    <phoneticPr fontId="2" type="noConversion"/>
  </si>
  <si>
    <t>表10-1. 我國發明專利各技術領域申請件數(2017-2021年)</t>
    <phoneticPr fontId="2" type="noConversion"/>
  </si>
  <si>
    <t>表11. 主要國家（地區）在我國及WIPO受理發明專利申請前三大技術領域(2021年)</t>
    <phoneticPr fontId="2" type="noConversion"/>
  </si>
  <si>
    <t>表12. 我國受理本國人發明專利各技術領域申請占比--依申請人類別(2021年)</t>
    <phoneticPr fontId="2" type="noConversion"/>
  </si>
  <si>
    <t>表13-2. WIPO受理發明專利申請選定技術領域之主要國家（地區）(2017-2021年)</t>
    <phoneticPr fontId="2" type="noConversion"/>
  </si>
  <si>
    <t>表14. 我國發明專利申請選定技術領域主要申請人(2019-2021年)</t>
    <phoneticPr fontId="2" type="noConversion"/>
  </si>
  <si>
    <t>5. WIPO資料來源： PCT Yearly Review 2022, A1。</t>
    <phoneticPr fontId="2" type="noConversion"/>
  </si>
  <si>
    <t>4. WIPO資料來源：PCT Yearly Review 2022, A8, A9。</t>
    <phoneticPr fontId="2" type="noConversion"/>
  </si>
  <si>
    <t>3. WIPO資料來源： PCT Yearly Review 2022, A11。</t>
    <phoneticPr fontId="2" type="noConversion"/>
  </si>
  <si>
    <t>3. WIPO資料來源： PCT Yearly Review 2022, A12。</t>
    <phoneticPr fontId="2" type="noConversion"/>
  </si>
  <si>
    <t>3. WIPO資料來源：PCT Yearly Review 2022, A15。</t>
    <phoneticPr fontId="2" type="noConversion"/>
  </si>
  <si>
    <t>4. WIPO資料來源：PCT Yearly Review 2022, A17。</t>
    <phoneticPr fontId="2" type="noConversion"/>
  </si>
  <si>
    <t>3. WIPO資料來源：PCT Yearly Review 2022, A18。</t>
    <phoneticPr fontId="2" type="noConversion"/>
  </si>
  <si>
    <t>3. WIPO資料來源：PCT Yearly Review 2022, A20。</t>
    <phoneticPr fontId="2" type="noConversion"/>
  </si>
  <si>
    <t xml:space="preserve"> 中華民國</t>
    <phoneticPr fontId="2" type="noConversion"/>
  </si>
  <si>
    <t xml:space="preserve"> 中國大陸</t>
    <phoneticPr fontId="2" type="noConversion"/>
  </si>
  <si>
    <t xml:space="preserve"> 美國</t>
    <phoneticPr fontId="2" type="noConversion"/>
  </si>
  <si>
    <t xml:space="preserve"> 日本</t>
    <phoneticPr fontId="2" type="noConversion"/>
  </si>
  <si>
    <t xml:space="preserve"> 南韓</t>
    <phoneticPr fontId="2" type="noConversion"/>
  </si>
  <si>
    <t xml:space="preserve"> 德國</t>
    <phoneticPr fontId="2" type="noConversion"/>
  </si>
  <si>
    <t>2. WIPO資料來源： PCT Yearly Review 2022, A16。</t>
    <phoneticPr fontId="2" type="noConversion"/>
  </si>
  <si>
    <t>三、統計表</t>
    <phoneticPr fontId="2" type="noConversion"/>
  </si>
  <si>
    <t>表13-1.我國發明專利申請選定技術領域之主要國家（地區）(2017-2021年)</t>
    <phoneticPr fontId="2" type="noConversion"/>
  </si>
  <si>
    <t>表15. WIPO受理發明專利前十大申請人於各技術領域申請占比(2021年)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</si>
</sst>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_ "/>
    <numFmt numFmtId="177" formatCode="0.0%"/>
    <numFmt numFmtId="178" formatCode="#,##0.0_ "/>
    <numFmt numFmtId="179" formatCode="_-* #,##0_-;\-* #,##0_-;_-* &quot;-&quot;??_-;_-@_-"/>
    <numFmt numFmtId="180" formatCode="_(* #,##0.0_);_(* \(#,##0.0\);_(* &quot;-&quot;??_);_(@_)"/>
    <numFmt numFmtId="181" formatCode="0_ "/>
  </numFmts>
  <fonts count="1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Calibri"/>
      <family val="2"/>
    </font>
    <font>
      <sz val="11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0.5"/>
      <color theme="1"/>
      <name val="新細明體"/>
      <family val="1"/>
      <charset val="136"/>
      <scheme val="minor"/>
    </font>
    <font>
      <sz val="10.5"/>
      <color theme="1"/>
      <name val="新細明體"/>
      <family val="2"/>
      <charset val="136"/>
      <scheme val="minor"/>
    </font>
    <font>
      <sz val="10.5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0" fontId="0" fillId="2" borderId="1" xfId="0" applyFill="1" applyBorder="1">
      <alignment vertical="center"/>
    </xf>
    <xf numFmtId="177" fontId="0" fillId="2" borderId="1" xfId="1" applyNumberFormat="1" applyFont="1" applyFill="1" applyBorder="1">
      <alignment vertical="center"/>
    </xf>
    <xf numFmtId="177" fontId="0" fillId="3" borderId="0" xfId="1" applyNumberFormat="1" applyFont="1" applyFill="1">
      <alignment vertical="center"/>
    </xf>
    <xf numFmtId="176" fontId="0" fillId="2" borderId="1" xfId="0" applyNumberFormat="1" applyFill="1" applyBorder="1">
      <alignment vertical="center"/>
    </xf>
    <xf numFmtId="0" fontId="0" fillId="0" borderId="2" xfId="0" applyBorder="1">
      <alignment vertical="center"/>
    </xf>
    <xf numFmtId="177" fontId="0" fillId="0" borderId="2" xfId="1" applyNumberFormat="1" applyFont="1" applyBorder="1">
      <alignment vertical="center"/>
    </xf>
    <xf numFmtId="0" fontId="0" fillId="0" borderId="0" xfId="0" applyBorder="1">
      <alignment vertical="center"/>
    </xf>
    <xf numFmtId="177" fontId="0" fillId="0" borderId="0" xfId="1" applyNumberFormat="1" applyFont="1" applyBorder="1">
      <alignment vertical="center"/>
    </xf>
    <xf numFmtId="0" fontId="0" fillId="0" borderId="3" xfId="0" applyBorder="1">
      <alignment vertical="center"/>
    </xf>
    <xf numFmtId="177" fontId="0" fillId="0" borderId="3" xfId="1" applyNumberFormat="1" applyFont="1" applyBorder="1">
      <alignment vertical="center"/>
    </xf>
    <xf numFmtId="176" fontId="0" fillId="0" borderId="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>
      <alignment vertical="center"/>
    </xf>
    <xf numFmtId="3" fontId="0" fillId="0" borderId="0" xfId="0" applyNumberFormat="1" applyBorder="1">
      <alignment vertical="center"/>
    </xf>
    <xf numFmtId="0" fontId="0" fillId="0" borderId="0" xfId="0" applyBorder="1" applyAlignment="1">
      <alignment vertical="center" wrapText="1"/>
    </xf>
    <xf numFmtId="3" fontId="0" fillId="0" borderId="3" xfId="0" applyNumberFormat="1" applyBorder="1">
      <alignment vertical="center"/>
    </xf>
    <xf numFmtId="0" fontId="4" fillId="0" borderId="0" xfId="2">
      <alignment vertical="center"/>
    </xf>
    <xf numFmtId="177" fontId="0" fillId="0" borderId="0" xfId="0" applyNumberFormat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3" borderId="4" xfId="1" applyNumberFormat="1" applyFont="1" applyFill="1" applyBorder="1">
      <alignment vertical="center"/>
    </xf>
    <xf numFmtId="177" fontId="0" fillId="3" borderId="5" xfId="1" applyNumberFormat="1" applyFont="1" applyFill="1" applyBorder="1">
      <alignment vertical="center"/>
    </xf>
    <xf numFmtId="177" fontId="0" fillId="3" borderId="7" xfId="1" applyNumberFormat="1" applyFont="1" applyFill="1" applyBorder="1">
      <alignment vertical="center"/>
    </xf>
    <xf numFmtId="177" fontId="0" fillId="3" borderId="6" xfId="1" applyNumberFormat="1" applyFont="1" applyFill="1" applyBorder="1">
      <alignment vertical="center"/>
    </xf>
    <xf numFmtId="177" fontId="0" fillId="3" borderId="8" xfId="1" applyNumberFormat="1" applyFont="1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4" borderId="1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77" fontId="0" fillId="4" borderId="18" xfId="0" applyNumberFormat="1" applyFill="1" applyBorder="1" applyAlignment="1">
      <alignment horizontal="center" vertical="center"/>
    </xf>
    <xf numFmtId="177" fontId="0" fillId="4" borderId="8" xfId="0" applyNumberFormat="1" applyFill="1" applyBorder="1" applyAlignment="1">
      <alignment horizontal="center" vertical="center"/>
    </xf>
    <xf numFmtId="177" fontId="0" fillId="4" borderId="3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7" fontId="0" fillId="5" borderId="0" xfId="0" applyNumberForma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77" fontId="0" fillId="5" borderId="18" xfId="0" applyNumberFormat="1" applyFill="1" applyBorder="1" applyAlignment="1">
      <alignment horizontal="center" vertical="center"/>
    </xf>
    <xf numFmtId="177" fontId="0" fillId="5" borderId="8" xfId="0" applyNumberFormat="1" applyFill="1" applyBorder="1" applyAlignment="1">
      <alignment horizontal="center" vertical="center"/>
    </xf>
    <xf numFmtId="177" fontId="0" fillId="3" borderId="2" xfId="1" applyNumberFormat="1" applyFont="1" applyFill="1" applyBorder="1">
      <alignment vertical="center"/>
    </xf>
    <xf numFmtId="177" fontId="0" fillId="3" borderId="0" xfId="1" applyNumberFormat="1" applyFont="1" applyFill="1" applyBorder="1">
      <alignment vertical="center"/>
    </xf>
    <xf numFmtId="177" fontId="0" fillId="3" borderId="3" xfId="1" applyNumberFormat="1" applyFont="1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77" fontId="0" fillId="4" borderId="0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5" borderId="3" xfId="0" applyNumberFormat="1" applyFill="1" applyBorder="1" applyAlignment="1">
      <alignment horizontal="center" vertical="center"/>
    </xf>
    <xf numFmtId="177" fontId="0" fillId="0" borderId="0" xfId="1" applyNumberFormat="1" applyFont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10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178" fontId="0" fillId="0" borderId="4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1" xfId="0" applyFill="1" applyBorder="1">
      <alignment vertical="center"/>
    </xf>
    <xf numFmtId="178" fontId="0" fillId="0" borderId="1" xfId="0" applyNumberFormat="1" applyBorder="1">
      <alignment vertical="center"/>
    </xf>
    <xf numFmtId="178" fontId="8" fillId="2" borderId="1" xfId="0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9" fillId="2" borderId="1" xfId="0" applyFont="1" applyFill="1" applyBorder="1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79" fontId="0" fillId="2" borderId="1" xfId="3" applyNumberFormat="1" applyFont="1" applyFill="1" applyBorder="1">
      <alignment vertical="center"/>
    </xf>
    <xf numFmtId="179" fontId="0" fillId="0" borderId="0" xfId="3" applyNumberFormat="1" applyFont="1">
      <alignment vertical="center"/>
    </xf>
    <xf numFmtId="177" fontId="0" fillId="3" borderId="0" xfId="1" quotePrefix="1" applyNumberFormat="1" applyFont="1" applyFill="1" applyAlignment="1">
      <alignment horizontal="right" vertical="center"/>
    </xf>
    <xf numFmtId="0" fontId="0" fillId="0" borderId="0" xfId="0" applyAlignment="1"/>
    <xf numFmtId="180" fontId="0" fillId="0" borderId="0" xfId="3" applyNumberFormat="1" applyFont="1" applyAlignment="1"/>
    <xf numFmtId="0" fontId="0" fillId="0" borderId="2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177" fontId="0" fillId="5" borderId="22" xfId="0" applyNumberFormat="1" applyFill="1" applyBorder="1" applyAlignment="1">
      <alignment horizontal="center" vertical="center"/>
    </xf>
    <xf numFmtId="181" fontId="0" fillId="0" borderId="0" xfId="1" applyNumberFormat="1" applyFont="1">
      <alignment vertical="center"/>
    </xf>
    <xf numFmtId="177" fontId="0" fillId="0" borderId="2" xfId="1" applyNumberFormat="1" applyFont="1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177" fontId="11" fillId="0" borderId="0" xfId="1" applyNumberFormat="1" applyFont="1">
      <alignment vertical="center"/>
    </xf>
    <xf numFmtId="177" fontId="0" fillId="0" borderId="0" xfId="1" quotePrefix="1" applyNumberFormat="1" applyFont="1" applyBorder="1" applyAlignment="1">
      <alignment horizontal="center" vertical="center"/>
    </xf>
    <xf numFmtId="178" fontId="0" fillId="0" borderId="4" xfId="0" applyNumberFormat="1" applyFill="1" applyBorder="1">
      <alignment vertical="center"/>
    </xf>
    <xf numFmtId="178" fontId="0" fillId="0" borderId="4" xfId="0" applyNumberFormat="1" applyFill="1" applyBorder="1" applyAlignment="1">
      <alignment vertical="center" wrapText="1"/>
    </xf>
    <xf numFmtId="178" fontId="0" fillId="0" borderId="5" xfId="0" applyNumberFormat="1" applyFill="1" applyBorder="1">
      <alignment vertical="center"/>
    </xf>
    <xf numFmtId="178" fontId="0" fillId="0" borderId="5" xfId="0" applyNumberFormat="1" applyFill="1" applyBorder="1" applyAlignment="1">
      <alignment vertical="center" wrapText="1"/>
    </xf>
    <xf numFmtId="178" fontId="0" fillId="0" borderId="7" xfId="0" applyNumberFormat="1" applyFill="1" applyBorder="1">
      <alignment vertical="center"/>
    </xf>
    <xf numFmtId="178" fontId="0" fillId="0" borderId="7" xfId="0" applyNumberFormat="1" applyFill="1" applyBorder="1" applyAlignment="1">
      <alignment vertical="center" wrapText="1"/>
    </xf>
    <xf numFmtId="178" fontId="0" fillId="0" borderId="6" xfId="0" applyNumberFormat="1" applyFill="1" applyBorder="1">
      <alignment vertical="center"/>
    </xf>
    <xf numFmtId="178" fontId="0" fillId="0" borderId="6" xfId="0" applyNumberFormat="1" applyFill="1" applyBorder="1" applyAlignment="1">
      <alignment vertical="center" wrapText="1"/>
    </xf>
    <xf numFmtId="178" fontId="0" fillId="0" borderId="8" xfId="0" applyNumberFormat="1" applyFill="1" applyBorder="1">
      <alignment vertical="center"/>
    </xf>
    <xf numFmtId="178" fontId="0" fillId="0" borderId="8" xfId="0" applyNumberForma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0" fillId="0" borderId="30" xfId="0" applyBorder="1">
      <alignment vertical="center"/>
    </xf>
    <xf numFmtId="177" fontId="0" fillId="0" borderId="30" xfId="1" applyNumberFormat="1" applyFont="1" applyBorder="1">
      <alignment vertical="center"/>
    </xf>
    <xf numFmtId="0" fontId="0" fillId="0" borderId="31" xfId="0" applyBorder="1">
      <alignment vertical="center"/>
    </xf>
    <xf numFmtId="177" fontId="0" fillId="0" borderId="31" xfId="1" applyNumberFormat="1" applyFont="1" applyBorder="1">
      <alignment vertical="center"/>
    </xf>
    <xf numFmtId="0" fontId="0" fillId="0" borderId="32" xfId="0" applyBorder="1">
      <alignment vertical="center"/>
    </xf>
    <xf numFmtId="177" fontId="0" fillId="0" borderId="32" xfId="1" applyNumberFormat="1" applyFont="1" applyBorder="1">
      <alignment vertical="center"/>
    </xf>
    <xf numFmtId="177" fontId="0" fillId="2" borderId="30" xfId="1" applyNumberFormat="1" applyFont="1" applyFill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7" fontId="0" fillId="3" borderId="14" xfId="0" applyNumberForma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7" fontId="0" fillId="3" borderId="28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7" fontId="0" fillId="3" borderId="21" xfId="0" applyNumberFormat="1" applyFill="1" applyBorder="1" applyAlignment="1">
      <alignment horizontal="center" vertical="center"/>
    </xf>
  </cellXfs>
  <cellStyles count="4">
    <cellStyle name="一般" xfId="0" builtinId="0"/>
    <cellStyle name="千分位" xfId="3" builtinId="3"/>
    <cellStyle name="百分比" xfId="1" builtinId="5"/>
    <cellStyle name="超連結" xfId="2" builtinId="8"/>
  </cellStyles>
  <dxfs count="12">
    <dxf>
      <fill>
        <patternFill>
          <bgColor rgb="FFC00000"/>
        </patternFill>
      </fill>
    </dxf>
    <dxf>
      <fill>
        <patternFill>
          <bgColor rgb="FFFF4343"/>
        </patternFill>
      </fill>
    </dxf>
    <dxf>
      <fill>
        <patternFill>
          <bgColor rgb="FFFF9393"/>
        </patternFill>
      </fill>
    </dxf>
    <dxf>
      <fill>
        <patternFill>
          <bgColor rgb="FFFFB9B9"/>
        </patternFill>
      </fill>
    </dxf>
    <dxf>
      <fill>
        <patternFill>
          <bgColor rgb="FFFFDDDD"/>
        </patternFill>
      </fill>
    </dxf>
    <dxf>
      <fill>
        <patternFill>
          <bgColor rgb="FFFFEBEB"/>
        </patternFill>
      </fill>
    </dxf>
    <dxf>
      <fill>
        <patternFill>
          <bgColor rgb="FFFFC9C9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DDDD"/>
      <color rgb="FFFFB9B9"/>
      <color rgb="FFFF9393"/>
      <color rgb="FFFF4343"/>
      <color rgb="FFC00000"/>
      <color rgb="FFF60000"/>
      <color rgb="FFFFEBEB"/>
      <color rgb="FFFFC9C9"/>
      <color rgb="FFFF7575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5"/>
  <sheetViews>
    <sheetView workbookViewId="0">
      <selection activeCell="A22" sqref="A22"/>
    </sheetView>
  </sheetViews>
  <sheetFormatPr defaultRowHeight="16.5"/>
  <sheetData>
    <row r="1" spans="1:1" ht="21">
      <c r="A1" s="137" t="s">
        <v>508</v>
      </c>
    </row>
    <row r="3" spans="1:1">
      <c r="A3" s="23" t="s">
        <v>435</v>
      </c>
    </row>
    <row r="4" spans="1:1">
      <c r="A4" s="23" t="s">
        <v>434</v>
      </c>
    </row>
    <row r="5" spans="1:1">
      <c r="A5" s="23" t="s">
        <v>439</v>
      </c>
    </row>
    <row r="6" spans="1:1">
      <c r="A6" s="23" t="s">
        <v>438</v>
      </c>
    </row>
    <row r="7" spans="1:1">
      <c r="A7" s="23" t="s">
        <v>440</v>
      </c>
    </row>
    <row r="8" spans="1:1">
      <c r="A8" s="23" t="s">
        <v>441</v>
      </c>
    </row>
    <row r="9" spans="1:1">
      <c r="A9" s="23" t="s">
        <v>443</v>
      </c>
    </row>
    <row r="10" spans="1:1">
      <c r="A10" s="23" t="s">
        <v>444</v>
      </c>
    </row>
    <row r="11" spans="1:1">
      <c r="A11" s="23" t="s">
        <v>445</v>
      </c>
    </row>
    <row r="12" spans="1:1">
      <c r="A12" s="23" t="s">
        <v>449</v>
      </c>
    </row>
    <row r="13" spans="1:1">
      <c r="A13" s="23" t="s">
        <v>450</v>
      </c>
    </row>
    <row r="14" spans="1:1">
      <c r="A14" s="23" t="s">
        <v>451</v>
      </c>
    </row>
    <row r="15" spans="1:1">
      <c r="A15" s="23" t="s">
        <v>453</v>
      </c>
    </row>
    <row r="16" spans="1:1">
      <c r="A16" s="23" t="s">
        <v>455</v>
      </c>
    </row>
    <row r="17" spans="1:1">
      <c r="A17" s="23" t="s">
        <v>454</v>
      </c>
    </row>
    <row r="18" spans="1:1">
      <c r="A18" s="23" t="s">
        <v>457</v>
      </c>
    </row>
    <row r="19" spans="1:1">
      <c r="A19" s="23" t="s">
        <v>460</v>
      </c>
    </row>
    <row r="20" spans="1:1">
      <c r="A20" s="23" t="s">
        <v>461</v>
      </c>
    </row>
    <row r="21" spans="1:1">
      <c r="A21" s="23" t="s">
        <v>470</v>
      </c>
    </row>
    <row r="22" spans="1:1">
      <c r="A22" s="23" t="s">
        <v>465</v>
      </c>
    </row>
    <row r="23" spans="1:1">
      <c r="A23" s="23" t="s">
        <v>466</v>
      </c>
    </row>
    <row r="24" spans="1:1">
      <c r="A24" s="23" t="s">
        <v>467</v>
      </c>
    </row>
    <row r="25" spans="1:1">
      <c r="A25" s="23" t="s">
        <v>468</v>
      </c>
    </row>
  </sheetData>
  <phoneticPr fontId="2" type="noConversion"/>
  <hyperlinks>
    <hyperlink ref="A3" location="表1!A1" display="表1. 2017-2019年我國與WIPO受理發明專利申請件數"/>
    <hyperlink ref="A4" location="表2!A1" display="表2. 2017-2019年我國受理本外國人發明專利申請件數"/>
    <hyperlink ref="A5" location="'表3-1'!A1" display="表3-1. 2017-2019年我國發明專利申請人國籍"/>
    <hyperlink ref="A6" location="'表3-2'!A1" display="表3-2. 2017-2019年WIPO PCT發明專利申請人國籍"/>
    <hyperlink ref="A7" location="表4!A1" display="表4. 2017-2019年我國受理本國人發明專利申請縣市別統計"/>
    <hyperlink ref="A8" location="'表5-1'!A1" display="表5-1. 2017-2019年我國發明專利申請人組成"/>
    <hyperlink ref="A9" location="'表5-2'!A1" display="表5-2. 2017-2019年WIPO PCT發明專利申請人組成"/>
    <hyperlink ref="A12" location="'表7-1'!Print_Area" display="表7-1. 我國發明專利前十大申請人(2021年)"/>
    <hyperlink ref="A13" location="'表7-2'!Print_Area" display="表7-2. WIPO受理發明專利前十大申請人(2021年)"/>
    <hyperlink ref="A14" location="'表8-1'!Print_Area" display="表8-1. 我國發明專利前十大學校申請人(2021年)"/>
    <hyperlink ref="A15" location="'表8-2'!Print_Area" display="表8-2. WIPO受理發明專利前十大學校申請人(2021年)"/>
    <hyperlink ref="A16" location="'表9-1'!Print_Area" display="表9-1. 我國發明專利前十大政府及公共研究機構(PRO)申請人(2021年)"/>
    <hyperlink ref="A17" location="'表9-2'!Print_Area" display="表9-2. WIPO受理發明專利前十大政府及公共研究機構(PRO)申請人(2021年)"/>
    <hyperlink ref="A18" location="'表10-1'!Print_Area" display="表10-1. 我國發明專利各技術領域申請件數(2017-2021年)"/>
    <hyperlink ref="A19" location="'表10-2'!Print_Area" display="表10-2. WIPO受理發明專利各技術領域申請件數(2017-2021年)"/>
    <hyperlink ref="A20" location="表11!Print_Area" display="表11. 主要國家（地區）在我國及WIPO受理發明專利申請前三大技術領域(2021年)"/>
    <hyperlink ref="A22" location="'表13-1'!Print_Area" display="表13-1.我國發明專利申請選定技術領域之主要國家（地區）(2017-2021年)"/>
    <hyperlink ref="A10" location="'表6-1'!Print_Area" display="表6-1. 我國受理發明專利前二十大國籍申請人組成(2021年)"/>
    <hyperlink ref="A21" location="'表12 '!Print_Area" display="表12. 我國受理本國人發明專利各技術領域申請件數--依申請人類別(2021年)"/>
    <hyperlink ref="A11" location="'表6-2'!Print_Area" display="表6-2. WIPO受理發明專利前二十大國籍申請人組成(2021年)"/>
    <hyperlink ref="A23" location="'表13-2'!Print_Area" display="表13-2. WIPO受理發明專利申請選定技術領域之主要國家（地區）(2017-2021年)"/>
    <hyperlink ref="A24" location="表14!Print_Area" display="表14. 我國發明專利申請選定技術領域主要申請人(2019-2021年)"/>
    <hyperlink ref="A25" location="表15!Print_Area" display="表15. WIPO受理發明專利前十大申請人於各技術領域申請占比(2021年)"/>
  </hyperlinks>
  <pageMargins left="0.7" right="0.7" top="0.75" bottom="0.75" header="0.3" footer="0.3"/>
  <pageSetup paperSize="9" fitToHeight="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A25" sqref="A25:A28"/>
    </sheetView>
  </sheetViews>
  <sheetFormatPr defaultRowHeight="16.5"/>
  <cols>
    <col min="1" max="1" width="10.625" customWidth="1"/>
    <col min="5" max="5" width="20.5" bestFit="1" customWidth="1"/>
    <col min="11" max="11" width="9" style="110"/>
    <col min="12" max="12" width="19.875" style="110" customWidth="1"/>
    <col min="13" max="16" width="9" style="110"/>
    <col min="17" max="17" width="15.75" style="110" customWidth="1"/>
  </cols>
  <sheetData>
    <row r="1" spans="1:21">
      <c r="A1" s="89" t="s">
        <v>446</v>
      </c>
      <c r="B1" s="89"/>
      <c r="C1" s="89"/>
      <c r="D1" s="89"/>
      <c r="E1" s="89"/>
    </row>
    <row r="2" spans="1:21">
      <c r="A2" s="89"/>
      <c r="B2" s="89"/>
      <c r="C2" s="89"/>
      <c r="D2" s="89"/>
      <c r="E2" s="89"/>
    </row>
    <row r="3" spans="1:21">
      <c r="A3" s="89"/>
      <c r="B3" s="89"/>
      <c r="C3" s="89"/>
      <c r="D3" s="89"/>
      <c r="E3" s="89"/>
    </row>
    <row r="4" spans="1:21" ht="20.100000000000001" customHeight="1">
      <c r="A4" s="90" t="s">
        <v>36</v>
      </c>
      <c r="B4" s="90" t="s">
        <v>31</v>
      </c>
      <c r="C4" s="90" t="s">
        <v>33</v>
      </c>
      <c r="D4" s="90" t="s">
        <v>32</v>
      </c>
      <c r="E4" s="90" t="s">
        <v>307</v>
      </c>
      <c r="K4"/>
      <c r="L4"/>
      <c r="M4"/>
      <c r="N4"/>
      <c r="O4"/>
      <c r="P4"/>
      <c r="Q4"/>
    </row>
    <row r="5" spans="1:21" ht="20.100000000000001" customHeight="1">
      <c r="A5" t="s">
        <v>213</v>
      </c>
      <c r="B5" s="2">
        <v>0.98</v>
      </c>
      <c r="C5" s="2">
        <v>0.02</v>
      </c>
      <c r="D5" s="2">
        <v>0</v>
      </c>
      <c r="E5" s="68">
        <v>0</v>
      </c>
      <c r="K5"/>
      <c r="L5"/>
      <c r="M5"/>
      <c r="N5"/>
      <c r="O5"/>
      <c r="P5"/>
      <c r="Q5"/>
      <c r="R5" s="24"/>
      <c r="S5" s="24"/>
      <c r="T5" s="24"/>
      <c r="U5" s="24"/>
    </row>
    <row r="6" spans="1:21" ht="20.100000000000001" customHeight="1">
      <c r="A6" t="s">
        <v>200</v>
      </c>
      <c r="B6" s="2">
        <v>0.96</v>
      </c>
      <c r="C6" s="2">
        <v>8.9999999999999993E-3</v>
      </c>
      <c r="D6" s="2">
        <v>2.5000000000000001E-2</v>
      </c>
      <c r="E6" s="68">
        <v>6.0000000000000001E-3</v>
      </c>
      <c r="K6"/>
      <c r="L6"/>
      <c r="M6"/>
      <c r="N6"/>
      <c r="O6"/>
      <c r="P6"/>
      <c r="Q6"/>
      <c r="R6" s="24"/>
      <c r="S6" s="24"/>
      <c r="T6" s="24"/>
      <c r="U6" s="24"/>
    </row>
    <row r="7" spans="1:21" ht="20.100000000000001" customHeight="1">
      <c r="A7" t="s">
        <v>291</v>
      </c>
      <c r="B7" s="2">
        <v>0.95299999999999996</v>
      </c>
      <c r="C7" s="2">
        <v>8.9999999999999993E-3</v>
      </c>
      <c r="D7" s="2">
        <v>3.5999999999999997E-2</v>
      </c>
      <c r="E7" s="68">
        <v>2E-3</v>
      </c>
      <c r="K7"/>
      <c r="L7"/>
      <c r="M7"/>
      <c r="N7"/>
      <c r="O7"/>
      <c r="P7"/>
      <c r="Q7"/>
      <c r="R7" s="24"/>
      <c r="S7" s="24"/>
      <c r="T7" s="24"/>
      <c r="U7" s="24"/>
    </row>
    <row r="8" spans="1:21" ht="20.100000000000001" customHeight="1">
      <c r="A8" t="s">
        <v>215</v>
      </c>
      <c r="B8" s="2">
        <v>0.93300000000000005</v>
      </c>
      <c r="C8" s="2">
        <v>2.3E-2</v>
      </c>
      <c r="D8" s="2">
        <v>3.9E-2</v>
      </c>
      <c r="E8" s="68">
        <v>5.0000000000000001E-3</v>
      </c>
      <c r="K8"/>
      <c r="L8"/>
      <c r="M8"/>
      <c r="N8"/>
      <c r="O8"/>
      <c r="P8"/>
      <c r="Q8"/>
      <c r="R8" s="24"/>
      <c r="S8" s="24"/>
      <c r="T8" s="24"/>
      <c r="U8" s="24"/>
    </row>
    <row r="9" spans="1:21" ht="20.100000000000001" customHeight="1">
      <c r="A9" t="s">
        <v>203</v>
      </c>
      <c r="B9" s="2">
        <v>0.91900000000000004</v>
      </c>
      <c r="C9" s="2">
        <v>1.4999999999999999E-2</v>
      </c>
      <c r="D9" s="2">
        <v>0.04</v>
      </c>
      <c r="E9" s="68">
        <v>2.5000000000000001E-2</v>
      </c>
      <c r="K9"/>
      <c r="L9"/>
      <c r="M9"/>
      <c r="N9"/>
      <c r="O9"/>
      <c r="P9"/>
      <c r="Q9"/>
      <c r="R9" s="24"/>
      <c r="S9" s="24"/>
      <c r="T9" s="24"/>
      <c r="U9" s="24"/>
    </row>
    <row r="10" spans="1:21" ht="20.100000000000001" customHeight="1">
      <c r="A10" t="s">
        <v>195</v>
      </c>
      <c r="B10" s="2">
        <v>0.90800000000000003</v>
      </c>
      <c r="C10" s="2">
        <v>3.5999999999999997E-2</v>
      </c>
      <c r="D10" s="2">
        <v>2.5999999999999999E-2</v>
      </c>
      <c r="E10" s="68">
        <v>2.9000000000000001E-2</v>
      </c>
      <c r="K10"/>
      <c r="L10"/>
      <c r="M10"/>
      <c r="N10"/>
      <c r="O10"/>
      <c r="P10"/>
      <c r="Q10"/>
      <c r="R10" s="24"/>
      <c r="S10" s="24"/>
      <c r="T10" s="24"/>
      <c r="U10" s="24"/>
    </row>
    <row r="11" spans="1:21" ht="20.100000000000001" customHeight="1">
      <c r="A11" t="s">
        <v>192</v>
      </c>
      <c r="B11" s="2">
        <v>0.86899999999999999</v>
      </c>
      <c r="C11" s="2">
        <v>3.5000000000000003E-2</v>
      </c>
      <c r="D11" s="2">
        <v>7.4999999999999997E-2</v>
      </c>
      <c r="E11" s="68">
        <v>0.02</v>
      </c>
      <c r="K11"/>
      <c r="L11"/>
      <c r="M11"/>
      <c r="N11"/>
      <c r="O11"/>
      <c r="P11"/>
      <c r="Q11"/>
      <c r="R11" s="24"/>
      <c r="S11" s="24"/>
      <c r="T11" s="24"/>
      <c r="U11" s="24"/>
    </row>
    <row r="12" spans="1:21" ht="20.100000000000001" customHeight="1">
      <c r="A12" t="s">
        <v>206</v>
      </c>
      <c r="B12" s="2">
        <v>0.86399999999999999</v>
      </c>
      <c r="C12" s="2">
        <v>3.4000000000000002E-2</v>
      </c>
      <c r="D12" s="2">
        <v>2.7E-2</v>
      </c>
      <c r="E12" s="68">
        <v>7.3999999999999996E-2</v>
      </c>
      <c r="K12"/>
      <c r="L12"/>
      <c r="M12"/>
      <c r="N12"/>
      <c r="O12"/>
      <c r="P12"/>
      <c r="Q12"/>
      <c r="R12" s="24"/>
      <c r="S12" s="24"/>
      <c r="T12" s="24"/>
      <c r="U12" s="24"/>
    </row>
    <row r="13" spans="1:21" ht="20.100000000000001" customHeight="1">
      <c r="A13" t="s">
        <v>205</v>
      </c>
      <c r="B13" s="2">
        <v>0.86299999999999999</v>
      </c>
      <c r="C13" s="2">
        <v>4.9000000000000002E-2</v>
      </c>
      <c r="D13" s="2">
        <v>8.1000000000000003E-2</v>
      </c>
      <c r="E13" s="68">
        <v>7.0000000000000001E-3</v>
      </c>
      <c r="K13"/>
      <c r="L13"/>
      <c r="M13"/>
      <c r="N13"/>
      <c r="O13"/>
      <c r="P13"/>
      <c r="Q13"/>
      <c r="R13" s="24"/>
      <c r="S13" s="24"/>
      <c r="T13" s="24"/>
      <c r="U13" s="24"/>
    </row>
    <row r="14" spans="1:21" ht="20.100000000000001" customHeight="1">
      <c r="A14" t="s">
        <v>191</v>
      </c>
      <c r="B14" s="2">
        <v>0.86199999999999999</v>
      </c>
      <c r="C14" s="2">
        <v>4.7E-2</v>
      </c>
      <c r="D14" s="2">
        <v>7.8E-2</v>
      </c>
      <c r="E14" s="68">
        <v>1.2E-2</v>
      </c>
      <c r="K14"/>
      <c r="L14"/>
      <c r="M14"/>
      <c r="N14"/>
      <c r="O14"/>
      <c r="P14"/>
      <c r="Q14"/>
      <c r="R14" s="24"/>
      <c r="S14" s="24"/>
      <c r="T14" s="24"/>
      <c r="U14" s="24"/>
    </row>
    <row r="15" spans="1:21" ht="20.100000000000001" customHeight="1">
      <c r="A15" t="s">
        <v>290</v>
      </c>
      <c r="B15" s="2">
        <v>0.84799999999999998</v>
      </c>
      <c r="C15" s="2">
        <v>0.107</v>
      </c>
      <c r="D15" s="2">
        <v>3.5999999999999997E-2</v>
      </c>
      <c r="E15" s="68">
        <v>8.9999999999999993E-3</v>
      </c>
      <c r="K15"/>
      <c r="L15"/>
      <c r="M15"/>
      <c r="N15"/>
      <c r="O15"/>
      <c r="P15"/>
      <c r="Q15"/>
      <c r="R15" s="24"/>
      <c r="S15" s="24"/>
      <c r="T15" s="24"/>
      <c r="U15" s="24"/>
    </row>
    <row r="16" spans="1:21" ht="20.100000000000001" customHeight="1">
      <c r="A16" t="s">
        <v>312</v>
      </c>
      <c r="B16" s="2">
        <v>0.81799999999999995</v>
      </c>
      <c r="C16" s="2">
        <v>0.106</v>
      </c>
      <c r="D16" s="2">
        <v>5.7000000000000002E-2</v>
      </c>
      <c r="E16" s="68">
        <v>1.9E-2</v>
      </c>
      <c r="K16"/>
      <c r="L16"/>
      <c r="M16"/>
      <c r="N16"/>
      <c r="O16"/>
      <c r="P16"/>
      <c r="Q16"/>
      <c r="R16" s="24"/>
      <c r="S16" s="24"/>
      <c r="T16" s="24"/>
      <c r="U16" s="24"/>
    </row>
    <row r="17" spans="1:21" ht="20.100000000000001" customHeight="1">
      <c r="A17" t="s">
        <v>193</v>
      </c>
      <c r="B17" s="2">
        <v>0.81499999999999995</v>
      </c>
      <c r="C17" s="2">
        <v>8.4000000000000005E-2</v>
      </c>
      <c r="D17" s="2">
        <v>7.4999999999999997E-2</v>
      </c>
      <c r="E17" s="68">
        <v>2.5999999999999999E-2</v>
      </c>
      <c r="K17"/>
      <c r="L17"/>
      <c r="M17"/>
      <c r="N17"/>
      <c r="O17"/>
      <c r="P17"/>
      <c r="Q17"/>
      <c r="R17" s="24"/>
      <c r="S17" s="24"/>
      <c r="T17" s="24"/>
      <c r="U17" s="24"/>
    </row>
    <row r="18" spans="1:21" ht="20.100000000000001" customHeight="1">
      <c r="A18" t="s">
        <v>314</v>
      </c>
      <c r="B18" s="2">
        <v>0.78600000000000003</v>
      </c>
      <c r="C18" s="2">
        <v>0.11700000000000001</v>
      </c>
      <c r="D18" s="2">
        <v>7.2999999999999995E-2</v>
      </c>
      <c r="E18" s="68">
        <v>2.5000000000000001E-2</v>
      </c>
      <c r="K18"/>
      <c r="L18"/>
      <c r="M18"/>
      <c r="N18"/>
      <c r="O18"/>
      <c r="P18"/>
      <c r="Q18"/>
      <c r="R18" s="24"/>
      <c r="S18" s="24"/>
      <c r="T18" s="24"/>
      <c r="U18" s="24"/>
    </row>
    <row r="19" spans="1:21" ht="20.100000000000001" customHeight="1">
      <c r="A19" t="s">
        <v>311</v>
      </c>
      <c r="B19" s="2">
        <v>0.77400000000000002</v>
      </c>
      <c r="C19" s="2">
        <v>0.107</v>
      </c>
      <c r="D19" s="2">
        <v>0.10299999999999999</v>
      </c>
      <c r="E19" s="68">
        <v>1.6E-2</v>
      </c>
      <c r="K19"/>
      <c r="L19"/>
      <c r="M19"/>
      <c r="N19"/>
      <c r="O19"/>
      <c r="P19"/>
      <c r="Q19"/>
      <c r="R19" s="24"/>
      <c r="S19" s="24"/>
      <c r="T19" s="24"/>
      <c r="U19" s="24"/>
    </row>
    <row r="20" spans="1:21" ht="20.100000000000001" customHeight="1">
      <c r="A20" t="s">
        <v>336</v>
      </c>
      <c r="B20" s="2">
        <v>0.73299999999999998</v>
      </c>
      <c r="C20" s="2">
        <v>0.123</v>
      </c>
      <c r="D20" s="2">
        <v>0.1</v>
      </c>
      <c r="E20" s="68">
        <v>4.3999999999999997E-2</v>
      </c>
      <c r="K20"/>
      <c r="L20"/>
      <c r="M20"/>
      <c r="N20"/>
      <c r="O20"/>
      <c r="P20"/>
      <c r="Q20"/>
      <c r="R20" s="24"/>
      <c r="S20" s="24"/>
      <c r="T20" s="24"/>
      <c r="U20" s="24"/>
    </row>
    <row r="21" spans="1:21" ht="20.100000000000001" customHeight="1">
      <c r="A21" t="s">
        <v>204</v>
      </c>
      <c r="B21" s="2">
        <v>0.70499999999999996</v>
      </c>
      <c r="C21" s="2">
        <v>3.2000000000000001E-2</v>
      </c>
      <c r="D21" s="2">
        <v>0.185</v>
      </c>
      <c r="E21" s="68">
        <v>7.8E-2</v>
      </c>
      <c r="K21"/>
      <c r="L21"/>
      <c r="M21"/>
      <c r="N21"/>
      <c r="O21"/>
      <c r="P21"/>
      <c r="Q21"/>
      <c r="R21" s="24"/>
      <c r="S21" s="24"/>
      <c r="T21" s="24"/>
      <c r="U21" s="24"/>
    </row>
    <row r="22" spans="1:21" ht="20.100000000000001" customHeight="1">
      <c r="A22" t="s">
        <v>337</v>
      </c>
      <c r="B22" s="2">
        <v>0.61199999999999999</v>
      </c>
      <c r="C22" s="2">
        <v>0.19600000000000001</v>
      </c>
      <c r="D22" s="2">
        <v>0.13</v>
      </c>
      <c r="E22" s="68">
        <v>6.2E-2</v>
      </c>
      <c r="K22"/>
      <c r="L22"/>
      <c r="M22"/>
      <c r="N22"/>
      <c r="O22"/>
      <c r="P22"/>
      <c r="Q22"/>
      <c r="R22" s="24"/>
      <c r="S22" s="24"/>
      <c r="T22" s="24"/>
      <c r="U22" s="24"/>
    </row>
    <row r="23" spans="1:21" ht="20.100000000000001" customHeight="1">
      <c r="A23" t="s">
        <v>335</v>
      </c>
      <c r="B23" s="2">
        <v>0.57299999999999995</v>
      </c>
      <c r="C23" s="2">
        <v>0.35</v>
      </c>
      <c r="D23" s="2">
        <v>4.7E-2</v>
      </c>
      <c r="E23" s="68">
        <v>0.03</v>
      </c>
      <c r="K23"/>
      <c r="L23"/>
      <c r="M23"/>
      <c r="N23"/>
      <c r="O23"/>
      <c r="P23"/>
      <c r="Q23"/>
      <c r="R23" s="24"/>
      <c r="S23" s="24"/>
      <c r="T23" s="24"/>
      <c r="U23" s="24"/>
    </row>
    <row r="24" spans="1:21" ht="20.100000000000001" customHeight="1">
      <c r="A24" s="11" t="s">
        <v>360</v>
      </c>
      <c r="B24" s="12">
        <v>0.56699999999999995</v>
      </c>
      <c r="C24" s="12">
        <v>0.20699999999999999</v>
      </c>
      <c r="D24" s="12">
        <v>0.224</v>
      </c>
      <c r="E24" s="69">
        <v>2E-3</v>
      </c>
      <c r="K24"/>
      <c r="L24"/>
      <c r="M24"/>
      <c r="N24"/>
      <c r="O24"/>
      <c r="P24"/>
      <c r="Q24"/>
      <c r="R24" s="24"/>
      <c r="S24" s="24"/>
      <c r="T24" s="24"/>
      <c r="U24" s="24"/>
    </row>
    <row r="25" spans="1:21">
      <c r="A25" s="134" t="s">
        <v>38</v>
      </c>
      <c r="K25"/>
      <c r="L25"/>
      <c r="M25"/>
      <c r="N25"/>
      <c r="O25"/>
      <c r="P25"/>
      <c r="Q25"/>
    </row>
    <row r="26" spans="1:21">
      <c r="A26" s="135" t="s">
        <v>447</v>
      </c>
    </row>
    <row r="27" spans="1:21">
      <c r="A27" s="135" t="s">
        <v>448</v>
      </c>
      <c r="K27" s="111"/>
      <c r="R27" s="24"/>
      <c r="S27" s="24"/>
      <c r="T27" s="24"/>
    </row>
    <row r="28" spans="1:21">
      <c r="A28" s="135" t="s">
        <v>496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C24" sqref="C24"/>
    </sheetView>
  </sheetViews>
  <sheetFormatPr defaultRowHeight="16.5"/>
  <cols>
    <col min="3" max="3" width="40.625" customWidth="1"/>
    <col min="4" max="4" width="60.625" customWidth="1"/>
    <col min="5" max="8" width="10.625" customWidth="1"/>
  </cols>
  <sheetData>
    <row r="1" spans="1:8">
      <c r="A1" s="89" t="s">
        <v>482</v>
      </c>
      <c r="B1" s="89"/>
      <c r="C1" s="89"/>
      <c r="D1" s="89"/>
      <c r="E1" s="89"/>
      <c r="F1" s="89"/>
      <c r="G1" s="89"/>
      <c r="H1" s="89"/>
    </row>
    <row r="2" spans="1:8">
      <c r="A2" s="89"/>
      <c r="B2" s="89"/>
      <c r="C2" s="89"/>
      <c r="D2" s="89"/>
      <c r="E2" s="89"/>
      <c r="F2" s="89"/>
      <c r="G2" s="89"/>
      <c r="H2" s="89"/>
    </row>
    <row r="3" spans="1:8">
      <c r="A3" s="89"/>
      <c r="B3" s="89"/>
      <c r="C3" s="89"/>
      <c r="D3" s="89"/>
      <c r="E3" s="89"/>
      <c r="F3" s="89"/>
      <c r="G3" s="89"/>
      <c r="H3" s="89"/>
    </row>
    <row r="4" spans="1:8" ht="20.100000000000001" customHeight="1">
      <c r="A4" s="142" t="s">
        <v>321</v>
      </c>
      <c r="B4" s="142" t="s">
        <v>340</v>
      </c>
      <c r="C4" s="141" t="s">
        <v>34</v>
      </c>
      <c r="D4" s="141" t="s">
        <v>35</v>
      </c>
      <c r="E4" s="141" t="s">
        <v>37</v>
      </c>
      <c r="F4" s="138" t="s">
        <v>1</v>
      </c>
      <c r="G4" s="138"/>
      <c r="H4" s="138"/>
    </row>
    <row r="5" spans="1:8" ht="20.100000000000001" customHeight="1">
      <c r="A5" s="143"/>
      <c r="B5" s="143"/>
      <c r="C5" s="138"/>
      <c r="D5" s="138"/>
      <c r="E5" s="138"/>
      <c r="F5" s="90">
        <v>2019</v>
      </c>
      <c r="G5" s="90">
        <v>2020</v>
      </c>
      <c r="H5" s="90">
        <v>2021</v>
      </c>
    </row>
    <row r="6" spans="1:8" ht="20.100000000000001" customHeight="1">
      <c r="A6" s="16">
        <v>1</v>
      </c>
      <c r="B6" s="16">
        <v>0</v>
      </c>
      <c r="C6" s="7" t="s">
        <v>41</v>
      </c>
      <c r="D6" s="61" t="s">
        <v>42</v>
      </c>
      <c r="E6" s="16" t="s">
        <v>313</v>
      </c>
      <c r="F6" s="13">
        <v>1333</v>
      </c>
      <c r="G6" s="13">
        <v>1096</v>
      </c>
      <c r="H6" s="13">
        <v>1950</v>
      </c>
    </row>
    <row r="7" spans="1:8" ht="20.100000000000001" customHeight="1">
      <c r="A7" s="17">
        <v>2</v>
      </c>
      <c r="B7" s="17">
        <v>0</v>
      </c>
      <c r="C7" s="9" t="s">
        <v>61</v>
      </c>
      <c r="D7" s="21" t="s">
        <v>44</v>
      </c>
      <c r="E7" s="17" t="s">
        <v>191</v>
      </c>
      <c r="F7" s="14">
        <v>582</v>
      </c>
      <c r="G7" s="14">
        <v>720</v>
      </c>
      <c r="H7" s="14">
        <v>845</v>
      </c>
    </row>
    <row r="8" spans="1:8" ht="20.100000000000001" customHeight="1">
      <c r="A8" s="17">
        <v>3</v>
      </c>
      <c r="B8" s="17">
        <v>0</v>
      </c>
      <c r="C8" s="9" t="s">
        <v>46</v>
      </c>
      <c r="D8" s="21" t="s">
        <v>47</v>
      </c>
      <c r="E8" s="17" t="s">
        <v>191</v>
      </c>
      <c r="F8" s="14">
        <v>632</v>
      </c>
      <c r="G8" s="14">
        <v>615</v>
      </c>
      <c r="H8" s="14">
        <v>758</v>
      </c>
    </row>
    <row r="9" spans="1:8" ht="20.100000000000001" customHeight="1">
      <c r="A9" s="17">
        <v>4</v>
      </c>
      <c r="B9" s="17">
        <v>0</v>
      </c>
      <c r="C9" s="9" t="s">
        <v>55</v>
      </c>
      <c r="D9" s="21" t="s">
        <v>56</v>
      </c>
      <c r="E9" s="17" t="s">
        <v>200</v>
      </c>
      <c r="F9" s="14">
        <v>402</v>
      </c>
      <c r="G9" s="14">
        <v>461</v>
      </c>
      <c r="H9" s="14">
        <v>529</v>
      </c>
    </row>
    <row r="10" spans="1:8" ht="20.100000000000001" customHeight="1">
      <c r="A10" s="17">
        <v>5</v>
      </c>
      <c r="B10" s="17">
        <v>10</v>
      </c>
      <c r="C10" s="9" t="s">
        <v>221</v>
      </c>
      <c r="D10" s="21" t="s">
        <v>222</v>
      </c>
      <c r="E10" s="17" t="s">
        <v>193</v>
      </c>
      <c r="F10" s="14">
        <v>295</v>
      </c>
      <c r="G10" s="14">
        <v>247</v>
      </c>
      <c r="H10" s="14">
        <v>510</v>
      </c>
    </row>
    <row r="11" spans="1:8" ht="20.100000000000001" customHeight="1">
      <c r="A11" s="17">
        <v>6</v>
      </c>
      <c r="B11" s="17">
        <v>0</v>
      </c>
      <c r="C11" s="9" t="s">
        <v>50</v>
      </c>
      <c r="D11" s="21" t="s">
        <v>51</v>
      </c>
      <c r="E11" s="17" t="s">
        <v>200</v>
      </c>
      <c r="F11" s="14">
        <v>492</v>
      </c>
      <c r="G11" s="14">
        <v>435</v>
      </c>
      <c r="H11" s="14">
        <v>463</v>
      </c>
    </row>
    <row r="12" spans="1:8" ht="20.100000000000001" customHeight="1">
      <c r="A12" s="17">
        <v>7</v>
      </c>
      <c r="B12" s="17">
        <v>-2</v>
      </c>
      <c r="C12" s="9" t="s">
        <v>48</v>
      </c>
      <c r="D12" s="21" t="s">
        <v>49</v>
      </c>
      <c r="E12" s="17" t="s">
        <v>313</v>
      </c>
      <c r="F12" s="14">
        <v>532</v>
      </c>
      <c r="G12" s="14">
        <v>439</v>
      </c>
      <c r="H12" s="14">
        <v>460</v>
      </c>
    </row>
    <row r="13" spans="1:8" ht="20.100000000000001" customHeight="1">
      <c r="A13" s="17">
        <v>8</v>
      </c>
      <c r="B13" s="17">
        <v>0</v>
      </c>
      <c r="C13" s="9" t="s">
        <v>391</v>
      </c>
      <c r="D13" s="21" t="s">
        <v>392</v>
      </c>
      <c r="E13" s="17" t="s">
        <v>200</v>
      </c>
      <c r="F13" s="14">
        <v>297</v>
      </c>
      <c r="G13" s="14">
        <v>337</v>
      </c>
      <c r="H13" s="14">
        <v>457</v>
      </c>
    </row>
    <row r="14" spans="1:8" ht="20.100000000000001" customHeight="1">
      <c r="A14" s="17">
        <v>9</v>
      </c>
      <c r="B14" s="17">
        <v>-2</v>
      </c>
      <c r="C14" s="9" t="s">
        <v>228</v>
      </c>
      <c r="D14" s="21" t="s">
        <v>229</v>
      </c>
      <c r="E14" s="17" t="s">
        <v>313</v>
      </c>
      <c r="F14" s="14">
        <v>333</v>
      </c>
      <c r="G14" s="14">
        <v>412</v>
      </c>
      <c r="H14" s="14">
        <v>440</v>
      </c>
    </row>
    <row r="15" spans="1:8" ht="20.100000000000001" customHeight="1">
      <c r="A15" s="18">
        <v>10</v>
      </c>
      <c r="B15" s="18">
        <v>-2</v>
      </c>
      <c r="C15" s="11" t="s">
        <v>57</v>
      </c>
      <c r="D15" s="62" t="s">
        <v>58</v>
      </c>
      <c r="E15" s="18" t="s">
        <v>313</v>
      </c>
      <c r="F15" s="15">
        <v>368</v>
      </c>
      <c r="G15" s="15">
        <v>337</v>
      </c>
      <c r="H15" s="15">
        <v>392</v>
      </c>
    </row>
    <row r="16" spans="1:8">
      <c r="A16" s="134" t="s">
        <v>38</v>
      </c>
    </row>
    <row r="17" spans="1:1">
      <c r="A17" s="135" t="s">
        <v>39</v>
      </c>
    </row>
    <row r="18" spans="1:1">
      <c r="A18" s="135" t="s">
        <v>393</v>
      </c>
    </row>
    <row r="19" spans="1:1">
      <c r="A19" s="135" t="s">
        <v>432</v>
      </c>
    </row>
  </sheetData>
  <mergeCells count="6">
    <mergeCell ref="C4:C5"/>
    <mergeCell ref="F4:H4"/>
    <mergeCell ref="D4:D5"/>
    <mergeCell ref="E4:E5"/>
    <mergeCell ref="A4:A5"/>
    <mergeCell ref="B4:B5"/>
  </mergeCells>
  <phoneticPr fontId="2" type="noConversion"/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activeCell="A16" sqref="A16:A19"/>
    </sheetView>
  </sheetViews>
  <sheetFormatPr defaultRowHeight="16.5"/>
  <cols>
    <col min="3" max="3" width="40.625" customWidth="1"/>
    <col min="4" max="4" width="60.625" customWidth="1"/>
    <col min="5" max="7" width="10.625" customWidth="1"/>
  </cols>
  <sheetData>
    <row r="1" spans="1:8">
      <c r="A1" s="89" t="s">
        <v>483</v>
      </c>
      <c r="B1" s="89"/>
      <c r="C1" s="89"/>
      <c r="D1" s="89"/>
      <c r="E1" s="89"/>
      <c r="F1" s="89"/>
      <c r="G1" s="89"/>
      <c r="H1" s="89"/>
    </row>
    <row r="2" spans="1:8">
      <c r="A2" s="89"/>
      <c r="B2" s="89"/>
      <c r="C2" s="89"/>
      <c r="D2" s="89"/>
      <c r="E2" s="89"/>
      <c r="F2" s="89"/>
      <c r="G2" s="89"/>
      <c r="H2" s="89"/>
    </row>
    <row r="3" spans="1:8">
      <c r="A3" s="89"/>
      <c r="B3" s="89"/>
      <c r="C3" s="89"/>
      <c r="D3" s="89"/>
      <c r="E3" s="89"/>
      <c r="F3" s="89"/>
      <c r="G3" s="89"/>
      <c r="H3" s="89"/>
    </row>
    <row r="4" spans="1:8" ht="20.100000000000001" customHeight="1">
      <c r="A4" s="142" t="s">
        <v>40</v>
      </c>
      <c r="B4" s="142" t="s">
        <v>340</v>
      </c>
      <c r="C4" s="141" t="s">
        <v>34</v>
      </c>
      <c r="D4" s="141" t="s">
        <v>35</v>
      </c>
      <c r="E4" s="141" t="s">
        <v>37</v>
      </c>
      <c r="F4" s="138" t="s">
        <v>64</v>
      </c>
      <c r="G4" s="138"/>
      <c r="H4" s="138"/>
    </row>
    <row r="5" spans="1:8" ht="20.100000000000001" customHeight="1">
      <c r="A5" s="143"/>
      <c r="B5" s="143"/>
      <c r="C5" s="138"/>
      <c r="D5" s="138"/>
      <c r="E5" s="138"/>
      <c r="F5" s="90">
        <v>2019</v>
      </c>
      <c r="G5" s="90">
        <v>2020</v>
      </c>
      <c r="H5" s="90">
        <v>2021</v>
      </c>
    </row>
    <row r="6" spans="1:8" ht="20.100000000000001" customHeight="1">
      <c r="A6" s="16">
        <v>1</v>
      </c>
      <c r="B6" s="16">
        <v>0</v>
      </c>
      <c r="C6" s="7" t="s">
        <v>59</v>
      </c>
      <c r="D6" s="61" t="s">
        <v>278</v>
      </c>
      <c r="E6" s="16" t="s">
        <v>344</v>
      </c>
      <c r="F6" s="13">
        <v>4411</v>
      </c>
      <c r="G6" s="13">
        <v>5464</v>
      </c>
      <c r="H6" s="13">
        <v>6952</v>
      </c>
    </row>
    <row r="7" spans="1:8" ht="20.100000000000001" customHeight="1">
      <c r="A7" s="17">
        <v>2</v>
      </c>
      <c r="B7" s="17">
        <v>3</v>
      </c>
      <c r="C7" s="9" t="s">
        <v>61</v>
      </c>
      <c r="D7" s="21" t="s">
        <v>44</v>
      </c>
      <c r="E7" s="17" t="s">
        <v>345</v>
      </c>
      <c r="F7" s="14">
        <v>2127</v>
      </c>
      <c r="G7" s="14">
        <v>2173</v>
      </c>
      <c r="H7" s="14">
        <v>3931</v>
      </c>
    </row>
    <row r="8" spans="1:8" ht="20.100000000000001" customHeight="1">
      <c r="A8" s="17">
        <v>3</v>
      </c>
      <c r="B8" s="17">
        <v>-1</v>
      </c>
      <c r="C8" s="9" t="s">
        <v>221</v>
      </c>
      <c r="D8" s="21" t="s">
        <v>222</v>
      </c>
      <c r="E8" s="17" t="s">
        <v>346</v>
      </c>
      <c r="F8" s="14">
        <v>2334</v>
      </c>
      <c r="G8" s="14">
        <v>3093</v>
      </c>
      <c r="H8" s="14">
        <v>3041</v>
      </c>
    </row>
    <row r="9" spans="1:8" ht="20.100000000000001" customHeight="1">
      <c r="A9" s="17">
        <v>4</v>
      </c>
      <c r="B9" s="82">
        <v>0</v>
      </c>
      <c r="C9" s="9" t="s">
        <v>63</v>
      </c>
      <c r="D9" s="21" t="s">
        <v>341</v>
      </c>
      <c r="E9" s="17" t="s">
        <v>346</v>
      </c>
      <c r="F9" s="14">
        <v>1646</v>
      </c>
      <c r="G9" s="14">
        <v>2759</v>
      </c>
      <c r="H9" s="14">
        <v>2885</v>
      </c>
    </row>
    <row r="10" spans="1:8" ht="20.100000000000001" customHeight="1">
      <c r="A10" s="17">
        <v>5</v>
      </c>
      <c r="B10" s="82">
        <v>-2</v>
      </c>
      <c r="C10" s="9" t="s">
        <v>60</v>
      </c>
      <c r="D10" s="21" t="s">
        <v>279</v>
      </c>
      <c r="E10" s="17" t="s">
        <v>347</v>
      </c>
      <c r="F10" s="14">
        <v>2661</v>
      </c>
      <c r="G10" s="14">
        <v>2810</v>
      </c>
      <c r="H10" s="14">
        <v>2673</v>
      </c>
    </row>
    <row r="11" spans="1:8" ht="39.950000000000003" customHeight="1">
      <c r="A11" s="17">
        <v>6</v>
      </c>
      <c r="B11" s="82">
        <v>2</v>
      </c>
      <c r="C11" s="9" t="s">
        <v>242</v>
      </c>
      <c r="D11" s="21" t="s">
        <v>342</v>
      </c>
      <c r="E11" s="17" t="s">
        <v>192</v>
      </c>
      <c r="F11" s="14">
        <v>1927</v>
      </c>
      <c r="G11" s="14">
        <v>1801</v>
      </c>
      <c r="H11" s="14">
        <v>2208</v>
      </c>
    </row>
    <row r="12" spans="1:8" ht="20.100000000000001" customHeight="1">
      <c r="A12" s="17">
        <v>7</v>
      </c>
      <c r="B12" s="82">
        <v>0</v>
      </c>
      <c r="C12" s="9" t="s">
        <v>62</v>
      </c>
      <c r="D12" s="21" t="s">
        <v>280</v>
      </c>
      <c r="E12" s="17" t="s">
        <v>192</v>
      </c>
      <c r="F12" s="14">
        <v>1864</v>
      </c>
      <c r="G12" s="14">
        <v>1892</v>
      </c>
      <c r="H12" s="14">
        <v>1980</v>
      </c>
    </row>
    <row r="13" spans="1:8" ht="20.100000000000001" customHeight="1">
      <c r="A13" s="17">
        <v>8</v>
      </c>
      <c r="B13" s="82">
        <v>-2</v>
      </c>
      <c r="C13" s="9" t="s">
        <v>281</v>
      </c>
      <c r="D13" s="21" t="s">
        <v>306</v>
      </c>
      <c r="E13" s="17" t="s">
        <v>348</v>
      </c>
      <c r="F13" s="14">
        <v>1698</v>
      </c>
      <c r="G13" s="14">
        <v>1989</v>
      </c>
      <c r="H13" s="14">
        <v>1877</v>
      </c>
    </row>
    <row r="14" spans="1:8" ht="20.100000000000001" customHeight="1">
      <c r="A14" s="17">
        <v>9</v>
      </c>
      <c r="B14" s="82">
        <v>0</v>
      </c>
      <c r="C14" s="9" t="s">
        <v>243</v>
      </c>
      <c r="D14" s="21" t="s">
        <v>343</v>
      </c>
      <c r="E14" s="17" t="s">
        <v>347</v>
      </c>
      <c r="F14" s="14">
        <v>1566</v>
      </c>
      <c r="G14" s="14">
        <v>1793</v>
      </c>
      <c r="H14" s="14">
        <v>1789</v>
      </c>
    </row>
    <row r="15" spans="1:8" ht="39.950000000000003" customHeight="1">
      <c r="A15" s="18">
        <v>10</v>
      </c>
      <c r="B15" s="18">
        <v>0</v>
      </c>
      <c r="C15" s="11" t="s">
        <v>234</v>
      </c>
      <c r="D15" s="62" t="s">
        <v>235</v>
      </c>
      <c r="E15" s="18" t="s">
        <v>347</v>
      </c>
      <c r="F15" s="15">
        <v>1567</v>
      </c>
      <c r="G15" s="15">
        <v>1611</v>
      </c>
      <c r="H15" s="15">
        <v>1741</v>
      </c>
    </row>
    <row r="16" spans="1:8">
      <c r="A16" s="134" t="s">
        <v>38</v>
      </c>
    </row>
    <row r="17" spans="1:7">
      <c r="A17" s="135" t="s">
        <v>447</v>
      </c>
    </row>
    <row r="18" spans="1:7">
      <c r="A18" s="135" t="s">
        <v>448</v>
      </c>
    </row>
    <row r="19" spans="1:7">
      <c r="A19" s="135" t="s">
        <v>497</v>
      </c>
    </row>
    <row r="21" spans="1:7">
      <c r="E21" s="64"/>
      <c r="F21" s="64"/>
      <c r="G21" s="64"/>
    </row>
    <row r="22" spans="1:7">
      <c r="D22" s="64"/>
      <c r="F22" s="64"/>
      <c r="G22" s="64"/>
    </row>
    <row r="23" spans="1:7">
      <c r="D23" s="64"/>
      <c r="F23" s="64"/>
      <c r="G23" s="64"/>
    </row>
    <row r="24" spans="1:7">
      <c r="D24" s="64"/>
      <c r="F24" s="64"/>
      <c r="G24" s="64"/>
    </row>
    <row r="25" spans="1:7">
      <c r="D25" s="64"/>
      <c r="F25" s="64"/>
      <c r="G25" s="64"/>
    </row>
    <row r="26" spans="1:7">
      <c r="D26" s="64"/>
      <c r="F26" s="64"/>
      <c r="G26" s="64"/>
    </row>
    <row r="27" spans="1:7">
      <c r="D27" s="64"/>
      <c r="F27" s="64"/>
      <c r="G27" s="64"/>
    </row>
    <row r="28" spans="1:7">
      <c r="D28" s="64"/>
      <c r="F28" s="64"/>
      <c r="G28" s="64"/>
    </row>
    <row r="29" spans="1:7">
      <c r="D29" s="64"/>
      <c r="F29" s="64"/>
      <c r="G29" s="64"/>
    </row>
    <row r="30" spans="1:7">
      <c r="D30" s="64"/>
      <c r="F30" s="64"/>
      <c r="G30" s="64"/>
    </row>
    <row r="38" spans="3:12">
      <c r="H38" s="64"/>
      <c r="I38" s="64"/>
      <c r="J38" s="64"/>
    </row>
    <row r="39" spans="3:12">
      <c r="J39" s="64"/>
      <c r="K39" s="64"/>
      <c r="L39" s="64"/>
    </row>
    <row r="40" spans="3:12">
      <c r="G40" s="64"/>
      <c r="H40" s="64"/>
      <c r="I40" s="64"/>
    </row>
    <row r="41" spans="3:12">
      <c r="I41" s="64"/>
      <c r="J41" s="64"/>
      <c r="K41" s="64"/>
    </row>
    <row r="42" spans="3:12">
      <c r="F42" s="64"/>
      <c r="G42" s="64"/>
      <c r="H42" s="64"/>
    </row>
    <row r="43" spans="3:12">
      <c r="H43" s="64"/>
      <c r="I43" s="64"/>
      <c r="J43" s="64"/>
    </row>
    <row r="44" spans="3:12">
      <c r="H44" s="64"/>
      <c r="I44" s="64"/>
      <c r="J44" s="64"/>
    </row>
    <row r="47" spans="3:12">
      <c r="C47" s="64"/>
      <c r="D47" s="64"/>
    </row>
    <row r="48" spans="3:12">
      <c r="F48" s="64"/>
      <c r="G48" s="64"/>
      <c r="H48" s="64"/>
    </row>
    <row r="51" spans="3:11">
      <c r="C51" s="64"/>
      <c r="D51" s="64"/>
    </row>
    <row r="52" spans="3:11">
      <c r="I52" s="64"/>
      <c r="J52" s="64"/>
      <c r="K52" s="64"/>
    </row>
  </sheetData>
  <mergeCells count="6">
    <mergeCell ref="A4:A5"/>
    <mergeCell ref="C4:C5"/>
    <mergeCell ref="D4:D5"/>
    <mergeCell ref="E4:E5"/>
    <mergeCell ref="F4:H4"/>
    <mergeCell ref="B4:B5"/>
  </mergeCells>
  <phoneticPr fontId="2" type="noConversion"/>
  <pageMargins left="0.7" right="0.7" top="0.75" bottom="0.75" header="0.3" footer="0.3"/>
  <pageSetup paperSize="9" scale="81" fitToHeight="0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D28" sqref="D28"/>
    </sheetView>
  </sheetViews>
  <sheetFormatPr defaultRowHeight="16.5"/>
  <cols>
    <col min="3" max="3" width="20.625" customWidth="1"/>
    <col min="4" max="4" width="70.625" customWidth="1"/>
    <col min="5" max="8" width="10.625" customWidth="1"/>
  </cols>
  <sheetData>
    <row r="1" spans="1:8">
      <c r="A1" s="89" t="s">
        <v>484</v>
      </c>
      <c r="B1" s="89"/>
      <c r="C1" s="89"/>
      <c r="D1" s="89"/>
      <c r="E1" s="89"/>
      <c r="F1" s="89"/>
      <c r="G1" s="89"/>
      <c r="H1" s="89"/>
    </row>
    <row r="2" spans="1:8">
      <c r="A2" s="89"/>
      <c r="B2" s="89"/>
      <c r="C2" s="89"/>
      <c r="D2" s="89"/>
      <c r="E2" s="89"/>
      <c r="F2" s="89"/>
      <c r="G2" s="89"/>
      <c r="H2" s="89"/>
    </row>
    <row r="3" spans="1:8">
      <c r="A3" s="89"/>
      <c r="B3" s="89"/>
      <c r="C3" s="89"/>
      <c r="D3" s="89"/>
      <c r="E3" s="89"/>
      <c r="F3" s="89"/>
      <c r="G3" s="89"/>
      <c r="H3" s="89"/>
    </row>
    <row r="4" spans="1:8" ht="20.100000000000001" customHeight="1">
      <c r="A4" s="142" t="s">
        <v>65</v>
      </c>
      <c r="B4" s="142" t="s">
        <v>340</v>
      </c>
      <c r="C4" s="141" t="s">
        <v>34</v>
      </c>
      <c r="D4" s="141" t="s">
        <v>35</v>
      </c>
      <c r="E4" s="141" t="s">
        <v>5</v>
      </c>
      <c r="F4" s="138" t="s">
        <v>1</v>
      </c>
      <c r="G4" s="138"/>
      <c r="H4" s="138"/>
    </row>
    <row r="5" spans="1:8" ht="20.100000000000001" customHeight="1">
      <c r="A5" s="143"/>
      <c r="B5" s="143"/>
      <c r="C5" s="138"/>
      <c r="D5" s="138"/>
      <c r="E5" s="138"/>
      <c r="F5" s="90">
        <v>2019</v>
      </c>
      <c r="G5" s="90">
        <v>2020</v>
      </c>
      <c r="H5" s="90">
        <v>2021</v>
      </c>
    </row>
    <row r="6" spans="1:8" ht="20.100000000000001" customHeight="1">
      <c r="A6" s="16">
        <v>1</v>
      </c>
      <c r="B6" s="103" t="s">
        <v>351</v>
      </c>
      <c r="C6" s="7" t="s">
        <v>352</v>
      </c>
      <c r="D6" s="7" t="s">
        <v>353</v>
      </c>
      <c r="E6" s="16" t="s">
        <v>313</v>
      </c>
      <c r="F6" s="13"/>
      <c r="G6" s="13"/>
      <c r="H6" s="13">
        <v>135</v>
      </c>
    </row>
    <row r="7" spans="1:8" ht="20.100000000000001" customHeight="1">
      <c r="A7" s="17">
        <v>2</v>
      </c>
      <c r="B7" s="17">
        <v>-1</v>
      </c>
      <c r="C7" s="9" t="s">
        <v>68</v>
      </c>
      <c r="D7" s="9" t="s">
        <v>69</v>
      </c>
      <c r="E7" s="17" t="s">
        <v>313</v>
      </c>
      <c r="F7" s="14">
        <v>70</v>
      </c>
      <c r="G7" s="14">
        <v>109</v>
      </c>
      <c r="H7" s="14">
        <v>102</v>
      </c>
    </row>
    <row r="8" spans="1:8" ht="20.100000000000001" customHeight="1">
      <c r="A8" s="17">
        <v>3</v>
      </c>
      <c r="B8" s="17">
        <v>-1</v>
      </c>
      <c r="C8" s="9" t="s">
        <v>66</v>
      </c>
      <c r="D8" s="9" t="s">
        <v>67</v>
      </c>
      <c r="E8" s="17" t="s">
        <v>313</v>
      </c>
      <c r="F8" s="14">
        <v>88</v>
      </c>
      <c r="G8" s="14">
        <v>102</v>
      </c>
      <c r="H8" s="14">
        <v>86</v>
      </c>
    </row>
    <row r="9" spans="1:8" ht="20.100000000000001" customHeight="1">
      <c r="A9" s="17">
        <v>3</v>
      </c>
      <c r="B9" s="17">
        <v>1</v>
      </c>
      <c r="C9" s="9" t="s">
        <v>273</v>
      </c>
      <c r="D9" s="9" t="s">
        <v>275</v>
      </c>
      <c r="E9" s="17" t="s">
        <v>313</v>
      </c>
      <c r="F9" s="14">
        <v>50</v>
      </c>
      <c r="G9" s="14">
        <v>82</v>
      </c>
      <c r="H9" s="14">
        <v>86</v>
      </c>
    </row>
    <row r="10" spans="1:8" ht="20.100000000000001" customHeight="1">
      <c r="A10" s="17">
        <v>5</v>
      </c>
      <c r="B10" s="17">
        <v>2</v>
      </c>
      <c r="C10" s="9" t="s">
        <v>271</v>
      </c>
      <c r="D10" s="9" t="s">
        <v>276</v>
      </c>
      <c r="E10" s="17" t="s">
        <v>313</v>
      </c>
      <c r="F10" s="14">
        <v>56</v>
      </c>
      <c r="G10" s="14">
        <v>72</v>
      </c>
      <c r="H10" s="14">
        <v>71</v>
      </c>
    </row>
    <row r="11" spans="1:8" ht="20.100000000000001" customHeight="1">
      <c r="A11" s="17">
        <v>6</v>
      </c>
      <c r="B11" s="17">
        <v>0</v>
      </c>
      <c r="C11" s="9" t="s">
        <v>70</v>
      </c>
      <c r="D11" s="9" t="s">
        <v>71</v>
      </c>
      <c r="E11" s="17" t="s">
        <v>313</v>
      </c>
      <c r="F11" s="14">
        <v>58</v>
      </c>
      <c r="G11" s="14">
        <v>73</v>
      </c>
      <c r="H11" s="14">
        <v>64</v>
      </c>
    </row>
    <row r="12" spans="1:8" ht="20.100000000000001" customHeight="1">
      <c r="A12" s="17">
        <v>7</v>
      </c>
      <c r="B12" s="17">
        <v>-2</v>
      </c>
      <c r="C12" s="9" t="s">
        <v>274</v>
      </c>
      <c r="D12" s="9" t="s">
        <v>276</v>
      </c>
      <c r="E12" s="17" t="s">
        <v>313</v>
      </c>
      <c r="F12" s="14">
        <v>41</v>
      </c>
      <c r="G12" s="14">
        <v>81</v>
      </c>
      <c r="H12" s="14">
        <v>62</v>
      </c>
    </row>
    <row r="13" spans="1:8" ht="20.100000000000001" customHeight="1">
      <c r="A13" s="17">
        <v>8</v>
      </c>
      <c r="B13" s="17">
        <v>1</v>
      </c>
      <c r="C13" s="9" t="s">
        <v>72</v>
      </c>
      <c r="D13" s="9" t="s">
        <v>73</v>
      </c>
      <c r="E13" s="17" t="s">
        <v>313</v>
      </c>
      <c r="F13" s="14">
        <v>54</v>
      </c>
      <c r="G13" s="14">
        <v>62</v>
      </c>
      <c r="H13" s="14">
        <v>58</v>
      </c>
    </row>
    <row r="14" spans="1:8" ht="20.100000000000001" customHeight="1">
      <c r="A14" s="17">
        <v>9</v>
      </c>
      <c r="B14" s="17">
        <v>-1</v>
      </c>
      <c r="C14" s="9" t="s">
        <v>272</v>
      </c>
      <c r="D14" s="9" t="s">
        <v>277</v>
      </c>
      <c r="E14" s="17" t="s">
        <v>313</v>
      </c>
      <c r="F14" s="14">
        <v>35</v>
      </c>
      <c r="G14" s="14">
        <v>64</v>
      </c>
      <c r="H14" s="14">
        <v>55</v>
      </c>
    </row>
    <row r="15" spans="1:8" ht="20.100000000000001" customHeight="1">
      <c r="A15" s="17">
        <v>10</v>
      </c>
      <c r="B15" s="17">
        <v>4</v>
      </c>
      <c r="C15" s="9" t="s">
        <v>349</v>
      </c>
      <c r="D15" s="9" t="s">
        <v>354</v>
      </c>
      <c r="E15" s="17" t="s">
        <v>313</v>
      </c>
      <c r="F15" s="14">
        <v>49</v>
      </c>
      <c r="G15" s="14">
        <v>47</v>
      </c>
      <c r="H15" s="14">
        <v>52</v>
      </c>
    </row>
    <row r="16" spans="1:8" ht="20.100000000000001" customHeight="1">
      <c r="A16" s="18">
        <v>10</v>
      </c>
      <c r="B16" s="18">
        <v>2</v>
      </c>
      <c r="C16" s="11" t="s">
        <v>350</v>
      </c>
      <c r="D16" s="11" t="s">
        <v>355</v>
      </c>
      <c r="E16" s="18" t="s">
        <v>313</v>
      </c>
      <c r="F16" s="15">
        <v>63</v>
      </c>
      <c r="G16" s="15">
        <v>51</v>
      </c>
      <c r="H16" s="15">
        <v>52</v>
      </c>
    </row>
    <row r="17" spans="1:1">
      <c r="A17" s="134" t="s">
        <v>38</v>
      </c>
    </row>
    <row r="18" spans="1:1">
      <c r="A18" s="135" t="s">
        <v>39</v>
      </c>
    </row>
    <row r="19" spans="1:1">
      <c r="A19" s="135" t="s">
        <v>459</v>
      </c>
    </row>
    <row r="20" spans="1:1">
      <c r="A20" s="135" t="s">
        <v>432</v>
      </c>
    </row>
  </sheetData>
  <mergeCells count="6">
    <mergeCell ref="A4:A5"/>
    <mergeCell ref="C4:C5"/>
    <mergeCell ref="D4:D5"/>
    <mergeCell ref="E4:E5"/>
    <mergeCell ref="F4:H4"/>
    <mergeCell ref="B4:B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activeCell="C21" sqref="C21"/>
    </sheetView>
  </sheetViews>
  <sheetFormatPr defaultRowHeight="16.5"/>
  <cols>
    <col min="3" max="3" width="40.625" customWidth="1"/>
    <col min="4" max="4" width="60.625" customWidth="1"/>
    <col min="5" max="8" width="10.625" customWidth="1"/>
  </cols>
  <sheetData>
    <row r="1" spans="1:8">
      <c r="A1" s="89" t="s">
        <v>485</v>
      </c>
      <c r="B1" s="89"/>
      <c r="C1" s="89"/>
      <c r="D1" s="89"/>
      <c r="E1" s="89"/>
      <c r="F1" s="89"/>
      <c r="G1" s="89"/>
      <c r="H1" s="89"/>
    </row>
    <row r="2" spans="1:8">
      <c r="A2" s="89"/>
      <c r="B2" s="89"/>
      <c r="C2" s="89"/>
      <c r="D2" s="89"/>
      <c r="E2" s="89"/>
      <c r="F2" s="89"/>
      <c r="G2" s="89"/>
      <c r="H2" s="89"/>
    </row>
    <row r="3" spans="1:8">
      <c r="A3" s="89"/>
      <c r="B3" s="89"/>
      <c r="C3" s="89"/>
      <c r="D3" s="89"/>
      <c r="E3" s="89"/>
      <c r="F3" s="89"/>
      <c r="G3" s="89"/>
      <c r="H3" s="89"/>
    </row>
    <row r="4" spans="1:8" ht="20.100000000000001" customHeight="1">
      <c r="A4" s="142" t="s">
        <v>65</v>
      </c>
      <c r="B4" s="142" t="s">
        <v>340</v>
      </c>
      <c r="C4" s="141" t="s">
        <v>34</v>
      </c>
      <c r="D4" s="141" t="s">
        <v>35</v>
      </c>
      <c r="E4" s="141" t="s">
        <v>5</v>
      </c>
      <c r="F4" s="138" t="s">
        <v>64</v>
      </c>
      <c r="G4" s="138"/>
      <c r="H4" s="138"/>
    </row>
    <row r="5" spans="1:8" ht="20.100000000000001" customHeight="1">
      <c r="A5" s="143"/>
      <c r="B5" s="143"/>
      <c r="C5" s="138"/>
      <c r="D5" s="138"/>
      <c r="E5" s="138"/>
      <c r="F5" s="90">
        <v>2019</v>
      </c>
      <c r="G5" s="90">
        <v>2020</v>
      </c>
      <c r="H5" s="90">
        <v>2021</v>
      </c>
    </row>
    <row r="6" spans="1:8" ht="20.100000000000001" customHeight="1">
      <c r="A6" s="16">
        <v>1</v>
      </c>
      <c r="B6" s="16">
        <v>0</v>
      </c>
      <c r="C6" s="7" t="s">
        <v>74</v>
      </c>
      <c r="D6" s="7" t="s">
        <v>75</v>
      </c>
      <c r="E6" s="7" t="s">
        <v>345</v>
      </c>
      <c r="F6" s="19">
        <v>470</v>
      </c>
      <c r="G6" s="19">
        <v>559</v>
      </c>
      <c r="H6" s="19">
        <v>551</v>
      </c>
    </row>
    <row r="7" spans="1:8" ht="20.100000000000001" customHeight="1">
      <c r="A7" s="17">
        <v>2</v>
      </c>
      <c r="B7" s="17">
        <v>3</v>
      </c>
      <c r="C7" s="9" t="s">
        <v>285</v>
      </c>
      <c r="D7" s="9" t="s">
        <v>282</v>
      </c>
      <c r="E7" s="9" t="s">
        <v>344</v>
      </c>
      <c r="F7" s="20">
        <v>69</v>
      </c>
      <c r="G7" s="20">
        <v>209</v>
      </c>
      <c r="H7" s="20">
        <v>306</v>
      </c>
    </row>
    <row r="8" spans="1:8" ht="20.100000000000001" customHeight="1">
      <c r="A8" s="17">
        <v>3</v>
      </c>
      <c r="B8" s="17">
        <v>-1</v>
      </c>
      <c r="C8" s="9" t="s">
        <v>79</v>
      </c>
      <c r="D8" s="9" t="s">
        <v>80</v>
      </c>
      <c r="E8" s="9" t="s">
        <v>345</v>
      </c>
      <c r="F8" s="20">
        <v>230</v>
      </c>
      <c r="G8" s="20">
        <v>269</v>
      </c>
      <c r="H8" s="20">
        <v>227</v>
      </c>
    </row>
    <row r="9" spans="1:8" ht="20.100000000000001" customHeight="1">
      <c r="A9" s="17">
        <v>4</v>
      </c>
      <c r="B9" s="17">
        <v>0</v>
      </c>
      <c r="C9" s="9" t="s">
        <v>76</v>
      </c>
      <c r="D9" s="9" t="s">
        <v>77</v>
      </c>
      <c r="E9" s="9" t="s">
        <v>344</v>
      </c>
      <c r="F9" s="20">
        <v>265</v>
      </c>
      <c r="G9" s="20">
        <v>231</v>
      </c>
      <c r="H9" s="20">
        <v>201</v>
      </c>
    </row>
    <row r="10" spans="1:8" ht="20.100000000000001" customHeight="1">
      <c r="A10" s="17">
        <v>5</v>
      </c>
      <c r="B10" s="17">
        <v>4</v>
      </c>
      <c r="C10" s="9" t="s">
        <v>85</v>
      </c>
      <c r="D10" s="21" t="s">
        <v>86</v>
      </c>
      <c r="E10" s="9" t="s">
        <v>345</v>
      </c>
      <c r="F10" s="9">
        <v>132</v>
      </c>
      <c r="G10" s="20">
        <v>154</v>
      </c>
      <c r="H10" s="20">
        <v>194</v>
      </c>
    </row>
    <row r="11" spans="1:8" ht="20.100000000000001" customHeight="1">
      <c r="A11" s="17">
        <v>6</v>
      </c>
      <c r="B11" s="17">
        <v>0</v>
      </c>
      <c r="C11" s="9" t="s">
        <v>83</v>
      </c>
      <c r="D11" s="9" t="s">
        <v>394</v>
      </c>
      <c r="E11" s="9" t="s">
        <v>345</v>
      </c>
      <c r="F11" s="20">
        <v>161</v>
      </c>
      <c r="G11" s="20">
        <v>184</v>
      </c>
      <c r="H11" s="20">
        <v>177</v>
      </c>
    </row>
    <row r="12" spans="1:8" ht="20.100000000000001" customHeight="1">
      <c r="A12" s="17">
        <v>7</v>
      </c>
      <c r="B12" s="17">
        <v>1</v>
      </c>
      <c r="C12" s="9" t="s">
        <v>81</v>
      </c>
      <c r="D12" s="9" t="s">
        <v>82</v>
      </c>
      <c r="E12" s="9" t="s">
        <v>344</v>
      </c>
      <c r="F12" s="20">
        <v>165</v>
      </c>
      <c r="G12" s="20">
        <v>157</v>
      </c>
      <c r="H12" s="20">
        <v>169</v>
      </c>
    </row>
    <row r="13" spans="1:8" ht="20.100000000000001" customHeight="1">
      <c r="A13" s="17">
        <v>8</v>
      </c>
      <c r="B13" s="17">
        <v>19</v>
      </c>
      <c r="C13" s="9" t="s">
        <v>358</v>
      </c>
      <c r="D13" s="9" t="s">
        <v>356</v>
      </c>
      <c r="E13" s="9" t="s">
        <v>361</v>
      </c>
      <c r="F13" s="9">
        <v>79</v>
      </c>
      <c r="G13" s="9">
        <v>96</v>
      </c>
      <c r="H13" s="20">
        <v>163</v>
      </c>
    </row>
    <row r="14" spans="1:8" ht="20.100000000000001" customHeight="1">
      <c r="A14" s="17">
        <v>9</v>
      </c>
      <c r="B14" s="104" t="s">
        <v>351</v>
      </c>
      <c r="C14" s="9" t="s">
        <v>359</v>
      </c>
      <c r="D14" s="9" t="s">
        <v>357</v>
      </c>
      <c r="E14" s="9" t="s">
        <v>344</v>
      </c>
      <c r="F14" s="20">
        <v>33</v>
      </c>
      <c r="G14" s="20">
        <v>46</v>
      </c>
      <c r="H14" s="20">
        <v>153</v>
      </c>
    </row>
    <row r="15" spans="1:8" ht="20.100000000000001" customHeight="1">
      <c r="A15" s="18">
        <v>10</v>
      </c>
      <c r="B15" s="18">
        <v>0</v>
      </c>
      <c r="C15" s="11" t="s">
        <v>284</v>
      </c>
      <c r="D15" s="11" t="s">
        <v>283</v>
      </c>
      <c r="E15" s="11" t="s">
        <v>347</v>
      </c>
      <c r="F15" s="22">
        <v>119</v>
      </c>
      <c r="G15" s="22">
        <v>149</v>
      </c>
      <c r="H15" s="22">
        <v>150</v>
      </c>
    </row>
    <row r="16" spans="1:8">
      <c r="A16" s="134" t="s">
        <v>38</v>
      </c>
    </row>
    <row r="17" spans="1:1">
      <c r="A17" s="135" t="s">
        <v>447</v>
      </c>
    </row>
    <row r="18" spans="1:1">
      <c r="A18" s="135" t="s">
        <v>448</v>
      </c>
    </row>
    <row r="19" spans="1:1">
      <c r="A19" s="135" t="s">
        <v>452</v>
      </c>
    </row>
    <row r="20" spans="1:1">
      <c r="A20" s="135" t="s">
        <v>498</v>
      </c>
    </row>
    <row r="39" spans="14:14">
      <c r="N39" s="9"/>
    </row>
  </sheetData>
  <mergeCells count="6">
    <mergeCell ref="A4:A5"/>
    <mergeCell ref="C4:C5"/>
    <mergeCell ref="D4:D5"/>
    <mergeCell ref="E4:E5"/>
    <mergeCell ref="F4:H4"/>
    <mergeCell ref="B4:B5"/>
  </mergeCells>
  <phoneticPr fontId="2" type="noConversion"/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F15" sqref="F15"/>
    </sheetView>
  </sheetViews>
  <sheetFormatPr defaultRowHeight="16.5"/>
  <cols>
    <col min="3" max="3" width="40.625" customWidth="1"/>
    <col min="4" max="4" width="60.625" style="60" customWidth="1"/>
    <col min="5" max="11" width="10.625" customWidth="1"/>
    <col min="13" max="13" width="43" customWidth="1"/>
    <col min="14" max="14" width="12.5" customWidth="1"/>
    <col min="15" max="15" width="9" customWidth="1"/>
  </cols>
  <sheetData>
    <row r="1" spans="1:9">
      <c r="A1" s="89" t="s">
        <v>486</v>
      </c>
      <c r="B1" s="89"/>
      <c r="C1" s="89"/>
      <c r="D1" s="91"/>
      <c r="E1" s="89"/>
      <c r="F1" s="89"/>
      <c r="G1" s="89"/>
      <c r="H1" s="89"/>
      <c r="I1" s="89"/>
    </row>
    <row r="2" spans="1:9">
      <c r="A2" s="89"/>
      <c r="B2" s="89"/>
      <c r="C2" s="89"/>
      <c r="D2" s="91"/>
      <c r="E2" s="89"/>
      <c r="F2" s="89"/>
      <c r="G2" s="89"/>
      <c r="H2" s="89"/>
      <c r="I2" s="89"/>
    </row>
    <row r="3" spans="1:9">
      <c r="A3" s="89"/>
      <c r="B3" s="89"/>
      <c r="C3" s="89"/>
      <c r="D3" s="91"/>
      <c r="E3" s="89"/>
      <c r="F3" s="89"/>
      <c r="G3" s="89"/>
      <c r="H3" s="89"/>
      <c r="I3" s="89"/>
    </row>
    <row r="4" spans="1:9" ht="20.100000000000001" customHeight="1">
      <c r="A4" s="142" t="s">
        <v>456</v>
      </c>
      <c r="B4" s="142" t="s">
        <v>340</v>
      </c>
      <c r="C4" s="141" t="s">
        <v>34</v>
      </c>
      <c r="D4" s="141" t="s">
        <v>35</v>
      </c>
      <c r="E4" s="141" t="s">
        <v>5</v>
      </c>
      <c r="F4" s="138" t="s">
        <v>1</v>
      </c>
      <c r="G4" s="138"/>
      <c r="H4" s="138"/>
    </row>
    <row r="5" spans="1:9" ht="20.100000000000001" customHeight="1">
      <c r="A5" s="143"/>
      <c r="B5" s="143"/>
      <c r="C5" s="138"/>
      <c r="D5" s="138"/>
      <c r="E5" s="138"/>
      <c r="F5" s="90">
        <v>2019</v>
      </c>
      <c r="G5" s="90">
        <v>2020</v>
      </c>
      <c r="H5" s="90">
        <v>2021</v>
      </c>
    </row>
    <row r="6" spans="1:9" ht="20.100000000000001" customHeight="1">
      <c r="A6" s="16">
        <v>1</v>
      </c>
      <c r="B6" s="16">
        <v>0</v>
      </c>
      <c r="C6" s="7" t="s">
        <v>57</v>
      </c>
      <c r="D6" s="61" t="s">
        <v>58</v>
      </c>
      <c r="E6" s="7" t="s">
        <v>313</v>
      </c>
      <c r="F6" s="13">
        <v>368</v>
      </c>
      <c r="G6" s="13">
        <v>337</v>
      </c>
      <c r="H6" s="13">
        <v>392</v>
      </c>
      <c r="I6" s="14"/>
    </row>
    <row r="7" spans="1:9" ht="20.100000000000001" customHeight="1">
      <c r="A7" s="17">
        <v>2</v>
      </c>
      <c r="B7" s="17">
        <v>0</v>
      </c>
      <c r="C7" s="9" t="s">
        <v>87</v>
      </c>
      <c r="D7" s="21" t="s">
        <v>88</v>
      </c>
      <c r="E7" s="9" t="s">
        <v>313</v>
      </c>
      <c r="F7" s="14">
        <v>77</v>
      </c>
      <c r="G7" s="14">
        <v>77</v>
      </c>
      <c r="H7" s="14">
        <v>82</v>
      </c>
      <c r="I7" s="14"/>
    </row>
    <row r="8" spans="1:9" ht="39.950000000000003" customHeight="1">
      <c r="A8" s="17">
        <v>3</v>
      </c>
      <c r="B8" s="17">
        <v>0</v>
      </c>
      <c r="C8" s="9" t="s">
        <v>96</v>
      </c>
      <c r="D8" s="21" t="s">
        <v>97</v>
      </c>
      <c r="E8" s="9" t="s">
        <v>195</v>
      </c>
      <c r="F8" s="14">
        <v>44</v>
      </c>
      <c r="G8" s="14">
        <v>57</v>
      </c>
      <c r="H8" s="14">
        <v>59</v>
      </c>
      <c r="I8" s="14"/>
    </row>
    <row r="9" spans="1:9" ht="39.950000000000003" customHeight="1">
      <c r="A9" s="17">
        <v>4</v>
      </c>
      <c r="B9" s="17">
        <v>2</v>
      </c>
      <c r="C9" s="9" t="s">
        <v>93</v>
      </c>
      <c r="D9" s="21" t="s">
        <v>364</v>
      </c>
      <c r="E9" s="9" t="s">
        <v>313</v>
      </c>
      <c r="F9" s="14">
        <v>48</v>
      </c>
      <c r="G9" s="14">
        <v>40</v>
      </c>
      <c r="H9" s="14">
        <v>47</v>
      </c>
      <c r="I9" s="14"/>
    </row>
    <row r="10" spans="1:9" ht="20.100000000000001" customHeight="1">
      <c r="A10" s="17">
        <v>5</v>
      </c>
      <c r="B10" s="17">
        <v>3</v>
      </c>
      <c r="C10" s="9" t="s">
        <v>94</v>
      </c>
      <c r="D10" s="21" t="s">
        <v>95</v>
      </c>
      <c r="E10" s="9" t="s">
        <v>313</v>
      </c>
      <c r="F10" s="14">
        <v>44</v>
      </c>
      <c r="G10" s="14">
        <v>32</v>
      </c>
      <c r="H10" s="14">
        <v>45</v>
      </c>
      <c r="I10" s="14"/>
    </row>
    <row r="11" spans="1:9" ht="20.100000000000001" customHeight="1">
      <c r="A11" s="17">
        <v>5</v>
      </c>
      <c r="B11" s="17">
        <v>-1</v>
      </c>
      <c r="C11" s="9" t="s">
        <v>89</v>
      </c>
      <c r="D11" s="21" t="s">
        <v>90</v>
      </c>
      <c r="E11" s="9" t="s">
        <v>313</v>
      </c>
      <c r="F11" s="14">
        <v>56</v>
      </c>
      <c r="G11" s="14">
        <v>51</v>
      </c>
      <c r="H11" s="14">
        <v>45</v>
      </c>
      <c r="I11" s="14"/>
    </row>
    <row r="12" spans="1:9" ht="20.100000000000001" customHeight="1">
      <c r="A12" s="17">
        <v>7</v>
      </c>
      <c r="B12" s="17">
        <v>0</v>
      </c>
      <c r="C12" s="9" t="s">
        <v>99</v>
      </c>
      <c r="D12" s="21" t="s">
        <v>100</v>
      </c>
      <c r="E12" s="9" t="s">
        <v>313</v>
      </c>
      <c r="F12" s="14">
        <v>43</v>
      </c>
      <c r="G12" s="14">
        <v>37</v>
      </c>
      <c r="H12" s="14">
        <v>31</v>
      </c>
      <c r="I12" s="14"/>
    </row>
    <row r="13" spans="1:9" ht="39.950000000000003" customHeight="1">
      <c r="A13" s="17">
        <v>7</v>
      </c>
      <c r="B13" s="17">
        <v>-2</v>
      </c>
      <c r="C13" s="9" t="s">
        <v>91</v>
      </c>
      <c r="D13" s="21" t="s">
        <v>92</v>
      </c>
      <c r="E13" s="9" t="s">
        <v>313</v>
      </c>
      <c r="F13" s="14">
        <v>49</v>
      </c>
      <c r="G13" s="14">
        <v>50</v>
      </c>
      <c r="H13" s="14">
        <v>31</v>
      </c>
      <c r="I13" s="14"/>
    </row>
    <row r="14" spans="1:9" ht="20.100000000000001" customHeight="1">
      <c r="A14" s="17">
        <v>9</v>
      </c>
      <c r="B14" s="17">
        <v>4</v>
      </c>
      <c r="C14" s="9" t="s">
        <v>362</v>
      </c>
      <c r="D14" s="21" t="s">
        <v>365</v>
      </c>
      <c r="E14" s="9" t="s">
        <v>313</v>
      </c>
      <c r="F14" s="14">
        <v>7</v>
      </c>
      <c r="G14" s="14">
        <v>12</v>
      </c>
      <c r="H14" s="14">
        <v>21</v>
      </c>
      <c r="I14" s="14"/>
    </row>
    <row r="15" spans="1:9" ht="20.100000000000001" customHeight="1">
      <c r="A15" s="18">
        <v>10</v>
      </c>
      <c r="B15" s="18">
        <v>1</v>
      </c>
      <c r="C15" s="11" t="s">
        <v>363</v>
      </c>
      <c r="D15" s="62" t="s">
        <v>366</v>
      </c>
      <c r="E15" s="11" t="s">
        <v>313</v>
      </c>
      <c r="F15" s="15">
        <v>9</v>
      </c>
      <c r="G15" s="15">
        <v>17</v>
      </c>
      <c r="H15" s="15">
        <v>19</v>
      </c>
      <c r="I15" s="14"/>
    </row>
    <row r="16" spans="1:9">
      <c r="A16" s="134" t="s">
        <v>38</v>
      </c>
    </row>
    <row r="17" spans="1:4">
      <c r="A17" s="135" t="s">
        <v>39</v>
      </c>
    </row>
    <row r="18" spans="1:4">
      <c r="A18" s="135" t="s">
        <v>437</v>
      </c>
      <c r="D18"/>
    </row>
    <row r="31" spans="1:4">
      <c r="D31"/>
    </row>
  </sheetData>
  <mergeCells count="6">
    <mergeCell ref="A4:A5"/>
    <mergeCell ref="C4:C5"/>
    <mergeCell ref="D4:D5"/>
    <mergeCell ref="E4:E5"/>
    <mergeCell ref="F4:H4"/>
    <mergeCell ref="B4:B5"/>
  </mergeCells>
  <phoneticPr fontId="2" type="noConversion"/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C7" sqref="C7"/>
    </sheetView>
  </sheetViews>
  <sheetFormatPr defaultRowHeight="16.5"/>
  <cols>
    <col min="3" max="3" width="40.625" customWidth="1"/>
    <col min="4" max="4" width="60.625" style="60" customWidth="1"/>
    <col min="5" max="8" width="10.625" customWidth="1"/>
  </cols>
  <sheetData>
    <row r="1" spans="1:8">
      <c r="A1" s="89" t="s">
        <v>487</v>
      </c>
      <c r="B1" s="89"/>
      <c r="C1" s="89"/>
      <c r="D1" s="91"/>
      <c r="E1" s="89"/>
      <c r="F1" s="89"/>
      <c r="G1" s="89"/>
      <c r="H1" s="89"/>
    </row>
    <row r="2" spans="1:8">
      <c r="A2" s="89"/>
      <c r="B2" s="89"/>
      <c r="C2" s="89"/>
      <c r="D2" s="91"/>
      <c r="E2" s="89"/>
      <c r="F2" s="89"/>
      <c r="G2" s="89"/>
      <c r="H2" s="89"/>
    </row>
    <row r="3" spans="1:8">
      <c r="A3" s="89"/>
      <c r="B3" s="89"/>
      <c r="C3" s="89"/>
      <c r="D3" s="91"/>
      <c r="E3" s="89"/>
      <c r="F3" s="89"/>
      <c r="G3" s="89"/>
      <c r="H3" s="89"/>
    </row>
    <row r="4" spans="1:8" ht="20.100000000000001" customHeight="1">
      <c r="A4" s="142" t="s">
        <v>456</v>
      </c>
      <c r="B4" s="142" t="s">
        <v>340</v>
      </c>
      <c r="C4" s="141" t="s">
        <v>34</v>
      </c>
      <c r="D4" s="141" t="s">
        <v>35</v>
      </c>
      <c r="E4" s="141" t="s">
        <v>5</v>
      </c>
      <c r="F4" s="138" t="s">
        <v>64</v>
      </c>
      <c r="G4" s="138"/>
      <c r="H4" s="138"/>
    </row>
    <row r="5" spans="1:8" ht="20.100000000000001" customHeight="1">
      <c r="A5" s="143"/>
      <c r="B5" s="143"/>
      <c r="C5" s="138"/>
      <c r="D5" s="138"/>
      <c r="E5" s="138"/>
      <c r="F5" s="90">
        <v>2019</v>
      </c>
      <c r="G5" s="90">
        <v>2020</v>
      </c>
      <c r="H5" s="90">
        <v>2021</v>
      </c>
    </row>
    <row r="6" spans="1:8" ht="39.950000000000003" customHeight="1">
      <c r="A6" s="16">
        <v>1</v>
      </c>
      <c r="B6" s="16">
        <v>1</v>
      </c>
      <c r="C6" s="7" t="s">
        <v>288</v>
      </c>
      <c r="D6" s="61" t="s">
        <v>102</v>
      </c>
      <c r="E6" s="7" t="s">
        <v>192</v>
      </c>
      <c r="F6" s="19">
        <v>152</v>
      </c>
      <c r="G6" s="19">
        <v>362</v>
      </c>
      <c r="H6" s="19">
        <v>396</v>
      </c>
    </row>
    <row r="7" spans="1:8" ht="39.950000000000003" customHeight="1">
      <c r="A7" s="17">
        <v>2</v>
      </c>
      <c r="B7" s="17">
        <v>-1</v>
      </c>
      <c r="C7" s="9" t="s">
        <v>96</v>
      </c>
      <c r="D7" s="21" t="s">
        <v>367</v>
      </c>
      <c r="E7" s="9" t="s">
        <v>195</v>
      </c>
      <c r="F7" s="20">
        <v>331</v>
      </c>
      <c r="G7" s="20">
        <v>428</v>
      </c>
      <c r="H7" s="20">
        <v>343</v>
      </c>
    </row>
    <row r="8" spans="1:8" ht="39.950000000000003" customHeight="1">
      <c r="A8" s="17">
        <v>3</v>
      </c>
      <c r="B8" s="17">
        <v>1</v>
      </c>
      <c r="C8" s="9" t="s">
        <v>101</v>
      </c>
      <c r="D8" s="21" t="s">
        <v>368</v>
      </c>
      <c r="E8" s="9" t="s">
        <v>206</v>
      </c>
      <c r="F8" s="20">
        <v>229</v>
      </c>
      <c r="G8" s="20">
        <v>208</v>
      </c>
      <c r="H8" s="20">
        <v>182</v>
      </c>
    </row>
    <row r="9" spans="1:8" ht="39.950000000000003" customHeight="1">
      <c r="A9" s="17">
        <v>4</v>
      </c>
      <c r="B9" s="82">
        <v>1</v>
      </c>
      <c r="C9" s="9" t="s">
        <v>107</v>
      </c>
      <c r="D9" s="21" t="s">
        <v>369</v>
      </c>
      <c r="E9" s="9" t="s">
        <v>206</v>
      </c>
      <c r="F9" s="20">
        <v>122</v>
      </c>
      <c r="G9" s="20">
        <v>167</v>
      </c>
      <c r="H9" s="20">
        <v>144</v>
      </c>
    </row>
    <row r="10" spans="1:8" ht="39.950000000000003" customHeight="1">
      <c r="A10" s="17">
        <v>5</v>
      </c>
      <c r="B10" s="82">
        <v>2</v>
      </c>
      <c r="C10" s="9" t="s">
        <v>106</v>
      </c>
      <c r="D10" s="21" t="s">
        <v>370</v>
      </c>
      <c r="E10" s="9" t="s">
        <v>206</v>
      </c>
      <c r="F10" s="9">
        <v>130</v>
      </c>
      <c r="G10" s="20">
        <v>121</v>
      </c>
      <c r="H10" s="20">
        <v>116</v>
      </c>
    </row>
    <row r="11" spans="1:8" ht="20.100000000000001" customHeight="1">
      <c r="A11" s="17">
        <v>6</v>
      </c>
      <c r="B11" s="82">
        <v>0</v>
      </c>
      <c r="C11" s="9" t="s">
        <v>103</v>
      </c>
      <c r="D11" s="21" t="s">
        <v>104</v>
      </c>
      <c r="E11" s="9" t="s">
        <v>204</v>
      </c>
      <c r="F11" s="20">
        <v>135</v>
      </c>
      <c r="G11" s="20">
        <v>142</v>
      </c>
      <c r="H11" s="20">
        <v>104</v>
      </c>
    </row>
    <row r="12" spans="1:8" ht="39.950000000000003" customHeight="1">
      <c r="A12" s="17">
        <v>7</v>
      </c>
      <c r="B12" s="82">
        <v>1</v>
      </c>
      <c r="C12" s="9" t="s">
        <v>108</v>
      </c>
      <c r="D12" s="21" t="s">
        <v>109</v>
      </c>
      <c r="E12" s="9" t="s">
        <v>200</v>
      </c>
      <c r="F12" s="20">
        <v>121</v>
      </c>
      <c r="G12" s="20">
        <v>98</v>
      </c>
      <c r="H12" s="20">
        <v>87</v>
      </c>
    </row>
    <row r="13" spans="1:8" ht="39.950000000000003" customHeight="1">
      <c r="A13" s="17">
        <v>8</v>
      </c>
      <c r="B13" s="82">
        <v>3</v>
      </c>
      <c r="C13" s="9" t="s">
        <v>373</v>
      </c>
      <c r="D13" s="21" t="s">
        <v>371</v>
      </c>
      <c r="E13" s="9" t="s">
        <v>203</v>
      </c>
      <c r="F13" s="9">
        <v>70</v>
      </c>
      <c r="G13" s="9">
        <v>76</v>
      </c>
      <c r="H13" s="20">
        <v>78</v>
      </c>
    </row>
    <row r="14" spans="1:8" ht="20.100000000000001" customHeight="1">
      <c r="A14" s="17">
        <v>9</v>
      </c>
      <c r="B14" s="82">
        <v>0</v>
      </c>
      <c r="C14" s="9" t="s">
        <v>287</v>
      </c>
      <c r="D14" s="21" t="s">
        <v>286</v>
      </c>
      <c r="E14" s="9" t="s">
        <v>193</v>
      </c>
      <c r="F14" s="20">
        <v>70</v>
      </c>
      <c r="G14" s="20">
        <v>83</v>
      </c>
      <c r="H14" s="20">
        <v>74</v>
      </c>
    </row>
    <row r="15" spans="1:8" ht="39.950000000000003" customHeight="1">
      <c r="A15" s="18">
        <v>10</v>
      </c>
      <c r="B15" s="18">
        <v>3</v>
      </c>
      <c r="C15" s="11" t="s">
        <v>374</v>
      </c>
      <c r="D15" s="62" t="s">
        <v>372</v>
      </c>
      <c r="E15" s="11" t="s">
        <v>337</v>
      </c>
      <c r="F15" s="22">
        <v>56</v>
      </c>
      <c r="G15" s="22">
        <v>66</v>
      </c>
      <c r="H15" s="22">
        <v>72</v>
      </c>
    </row>
    <row r="16" spans="1:8">
      <c r="A16" s="134" t="s">
        <v>38</v>
      </c>
    </row>
    <row r="17" spans="1:5">
      <c r="A17" s="135" t="s">
        <v>447</v>
      </c>
    </row>
    <row r="18" spans="1:5">
      <c r="A18" s="135" t="s">
        <v>448</v>
      </c>
      <c r="D18"/>
    </row>
    <row r="19" spans="1:5">
      <c r="A19" s="135" t="s">
        <v>499</v>
      </c>
    </row>
    <row r="20" spans="1:5">
      <c r="D20"/>
    </row>
    <row r="21" spans="1:5">
      <c r="D21"/>
    </row>
    <row r="22" spans="1:5">
      <c r="D22"/>
    </row>
    <row r="23" spans="1:5">
      <c r="D23"/>
    </row>
    <row r="24" spans="1:5">
      <c r="D24"/>
    </row>
    <row r="25" spans="1:5">
      <c r="D25"/>
    </row>
    <row r="26" spans="1:5">
      <c r="D26"/>
    </row>
    <row r="27" spans="1:5">
      <c r="D27"/>
    </row>
    <row r="28" spans="1:5">
      <c r="D28"/>
    </row>
    <row r="29" spans="1:5">
      <c r="D29"/>
    </row>
    <row r="30" spans="1:5">
      <c r="E30" s="65"/>
    </row>
  </sheetData>
  <mergeCells count="6">
    <mergeCell ref="A4:A5"/>
    <mergeCell ref="C4:C5"/>
    <mergeCell ref="D4:D5"/>
    <mergeCell ref="E4:E5"/>
    <mergeCell ref="F4:H4"/>
    <mergeCell ref="B4:B5"/>
  </mergeCells>
  <phoneticPr fontId="2" type="noConversion"/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="98" zoomScaleNormal="98" workbookViewId="0">
      <selection activeCell="C1" sqref="C1:C1048576"/>
    </sheetView>
  </sheetViews>
  <sheetFormatPr defaultRowHeight="16.5"/>
  <cols>
    <col min="1" max="1" width="5.625" customWidth="1"/>
    <col min="3" max="3" width="18.125" customWidth="1"/>
    <col min="9" max="10" width="10.625" customWidth="1"/>
    <col min="15" max="19" width="9.75" bestFit="1" customWidth="1"/>
  </cols>
  <sheetData>
    <row r="1" spans="1:12">
      <c r="A1" s="89" t="s">
        <v>488</v>
      </c>
      <c r="B1" s="89"/>
      <c r="C1" s="89"/>
      <c r="D1" s="89"/>
      <c r="E1" s="89"/>
      <c r="F1" s="89"/>
      <c r="G1" s="89"/>
      <c r="H1" s="89"/>
      <c r="I1" s="89"/>
      <c r="J1" s="89"/>
    </row>
    <row r="2" spans="1:12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2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2">
      <c r="A4" s="138" t="s">
        <v>110</v>
      </c>
      <c r="B4" s="138" t="s">
        <v>111</v>
      </c>
      <c r="C4" s="138" t="s">
        <v>112</v>
      </c>
      <c r="D4" s="138" t="s">
        <v>1</v>
      </c>
      <c r="E4" s="138"/>
      <c r="F4" s="138"/>
      <c r="G4" s="138"/>
      <c r="H4" s="138"/>
      <c r="I4" s="141" t="s">
        <v>375</v>
      </c>
      <c r="J4" s="141" t="s">
        <v>376</v>
      </c>
    </row>
    <row r="5" spans="1:12">
      <c r="A5" s="138"/>
      <c r="B5" s="138"/>
      <c r="C5" s="138"/>
      <c r="D5" s="90">
        <v>2017</v>
      </c>
      <c r="E5" s="90">
        <v>2018</v>
      </c>
      <c r="F5" s="90">
        <v>2019</v>
      </c>
      <c r="G5" s="90">
        <v>2020</v>
      </c>
      <c r="H5" s="90">
        <v>2021</v>
      </c>
      <c r="I5" s="138"/>
      <c r="J5" s="141"/>
    </row>
    <row r="6" spans="1:12">
      <c r="A6" s="25" t="s">
        <v>113</v>
      </c>
      <c r="B6" s="25" t="s">
        <v>114</v>
      </c>
      <c r="C6" s="25" t="s">
        <v>115</v>
      </c>
      <c r="D6" s="26">
        <v>3076</v>
      </c>
      <c r="E6" s="26">
        <v>3032</v>
      </c>
      <c r="F6" s="26">
        <v>2946</v>
      </c>
      <c r="G6" s="26">
        <v>2984</v>
      </c>
      <c r="H6" s="26">
        <v>3135</v>
      </c>
      <c r="I6" s="35">
        <v>6.3828487661861721E-2</v>
      </c>
      <c r="J6" s="35">
        <v>5.060321715817695E-2</v>
      </c>
      <c r="L6" s="2"/>
    </row>
    <row r="7" spans="1:12">
      <c r="A7" s="27" t="s">
        <v>116</v>
      </c>
      <c r="B7" s="27" t="s">
        <v>114</v>
      </c>
      <c r="C7" s="27" t="s">
        <v>117</v>
      </c>
      <c r="D7" s="28">
        <v>1692</v>
      </c>
      <c r="E7" s="28">
        <v>1890</v>
      </c>
      <c r="F7" s="28">
        <v>2239</v>
      </c>
      <c r="G7" s="28">
        <v>2211</v>
      </c>
      <c r="H7" s="28">
        <v>2243</v>
      </c>
      <c r="I7" s="36">
        <v>4.5667399625376658E-2</v>
      </c>
      <c r="J7" s="36">
        <v>1.4473089099954706E-2</v>
      </c>
      <c r="L7" s="2"/>
    </row>
    <row r="8" spans="1:12">
      <c r="A8" s="27" t="s">
        <v>118</v>
      </c>
      <c r="B8" s="27" t="s">
        <v>114</v>
      </c>
      <c r="C8" s="27" t="s">
        <v>119</v>
      </c>
      <c r="D8" s="28">
        <v>764</v>
      </c>
      <c r="E8" s="28">
        <v>679</v>
      </c>
      <c r="F8" s="28">
        <v>635</v>
      </c>
      <c r="G8" s="28">
        <v>607</v>
      </c>
      <c r="H8" s="28">
        <v>647</v>
      </c>
      <c r="I8" s="36">
        <v>1.3172896815701605E-2</v>
      </c>
      <c r="J8" s="36">
        <v>6.5897858319604596E-2</v>
      </c>
      <c r="L8" s="2"/>
    </row>
    <row r="9" spans="1:12">
      <c r="A9" s="27" t="s">
        <v>120</v>
      </c>
      <c r="B9" s="27" t="s">
        <v>114</v>
      </c>
      <c r="C9" s="27" t="s">
        <v>121</v>
      </c>
      <c r="D9" s="28">
        <v>1747</v>
      </c>
      <c r="E9" s="28">
        <v>2097</v>
      </c>
      <c r="F9" s="28">
        <v>1813</v>
      </c>
      <c r="G9" s="28">
        <v>1463</v>
      </c>
      <c r="H9" s="28">
        <v>1426</v>
      </c>
      <c r="I9" s="36">
        <v>2.9033308901376332E-2</v>
      </c>
      <c r="J9" s="36">
        <v>-2.5290498974709474E-2</v>
      </c>
      <c r="L9" s="2"/>
    </row>
    <row r="10" spans="1:12">
      <c r="A10" s="27" t="s">
        <v>122</v>
      </c>
      <c r="B10" s="27" t="s">
        <v>114</v>
      </c>
      <c r="C10" s="27" t="s">
        <v>123</v>
      </c>
      <c r="D10" s="28">
        <v>535</v>
      </c>
      <c r="E10" s="28">
        <v>533</v>
      </c>
      <c r="F10" s="28">
        <v>480</v>
      </c>
      <c r="G10" s="28">
        <v>413</v>
      </c>
      <c r="H10" s="28">
        <v>517</v>
      </c>
      <c r="I10" s="36">
        <v>1.0526101474061406E-2</v>
      </c>
      <c r="J10" s="36">
        <v>0.25181598062953992</v>
      </c>
      <c r="L10" s="2"/>
    </row>
    <row r="11" spans="1:12">
      <c r="A11" s="27" t="s">
        <v>124</v>
      </c>
      <c r="B11" s="27" t="s">
        <v>114</v>
      </c>
      <c r="C11" s="27" t="s">
        <v>125</v>
      </c>
      <c r="D11" s="28">
        <v>4400</v>
      </c>
      <c r="E11" s="28">
        <v>4629</v>
      </c>
      <c r="F11" s="28">
        <v>4500</v>
      </c>
      <c r="G11" s="28">
        <v>4346</v>
      </c>
      <c r="H11" s="28">
        <v>4283</v>
      </c>
      <c r="I11" s="36">
        <v>8.7201726524961318E-2</v>
      </c>
      <c r="J11" s="36">
        <v>-1.4496088357110026E-2</v>
      </c>
      <c r="L11" s="2"/>
    </row>
    <row r="12" spans="1:12">
      <c r="A12" s="27" t="s">
        <v>126</v>
      </c>
      <c r="B12" s="27" t="s">
        <v>114</v>
      </c>
      <c r="C12" s="27" t="s">
        <v>127</v>
      </c>
      <c r="D12" s="28">
        <v>1275</v>
      </c>
      <c r="E12" s="28">
        <v>1269</v>
      </c>
      <c r="F12" s="28">
        <v>1397</v>
      </c>
      <c r="G12" s="28">
        <v>1237</v>
      </c>
      <c r="H12" s="28">
        <v>994</v>
      </c>
      <c r="I12" s="36">
        <v>2.0237804381464289E-2</v>
      </c>
      <c r="J12" s="36">
        <v>-0.19644300727566688</v>
      </c>
      <c r="L12" s="2"/>
    </row>
    <row r="13" spans="1:12">
      <c r="A13" s="31" t="s">
        <v>128</v>
      </c>
      <c r="B13" s="31" t="s">
        <v>114</v>
      </c>
      <c r="C13" s="31" t="s">
        <v>129</v>
      </c>
      <c r="D13" s="32">
        <v>5556</v>
      </c>
      <c r="E13" s="32">
        <v>5469</v>
      </c>
      <c r="F13" s="32">
        <v>5861</v>
      </c>
      <c r="G13" s="32">
        <v>5317</v>
      </c>
      <c r="H13" s="32">
        <v>6360</v>
      </c>
      <c r="I13" s="37">
        <v>0.12948937209870512</v>
      </c>
      <c r="J13" s="37">
        <v>0.19616324995298107</v>
      </c>
      <c r="L13" s="2"/>
    </row>
    <row r="14" spans="1:12">
      <c r="A14" s="25" t="s">
        <v>130</v>
      </c>
      <c r="B14" s="25" t="s">
        <v>131</v>
      </c>
      <c r="C14" s="25" t="s">
        <v>132</v>
      </c>
      <c r="D14" s="26">
        <v>2642</v>
      </c>
      <c r="E14" s="26">
        <v>2693</v>
      </c>
      <c r="F14" s="26">
        <v>2690</v>
      </c>
      <c r="G14" s="26">
        <v>2649</v>
      </c>
      <c r="H14" s="26">
        <v>2566</v>
      </c>
      <c r="I14" s="35">
        <v>5.2243668051144228E-2</v>
      </c>
      <c r="J14" s="35">
        <v>-3.1332578331445871E-2</v>
      </c>
      <c r="L14" s="2"/>
    </row>
    <row r="15" spans="1:12">
      <c r="A15" s="27" t="s">
        <v>133</v>
      </c>
      <c r="B15" s="27" t="s">
        <v>131</v>
      </c>
      <c r="C15" s="27" t="s">
        <v>134</v>
      </c>
      <c r="D15" s="28">
        <v>1686</v>
      </c>
      <c r="E15" s="28">
        <v>1866</v>
      </c>
      <c r="F15" s="28">
        <v>1897</v>
      </c>
      <c r="G15" s="28">
        <v>1852</v>
      </c>
      <c r="H15" s="28">
        <v>1956</v>
      </c>
      <c r="I15" s="36">
        <v>3.9824089909601762E-2</v>
      </c>
      <c r="J15" s="36">
        <v>5.6155507559395357E-2</v>
      </c>
      <c r="L15" s="2"/>
    </row>
    <row r="16" spans="1:12">
      <c r="A16" s="27" t="s">
        <v>135</v>
      </c>
      <c r="B16" s="27" t="s">
        <v>131</v>
      </c>
      <c r="C16" s="27" t="s">
        <v>136</v>
      </c>
      <c r="D16" s="28">
        <v>127</v>
      </c>
      <c r="E16" s="28">
        <v>134</v>
      </c>
      <c r="F16" s="28">
        <v>121</v>
      </c>
      <c r="G16" s="28">
        <v>124</v>
      </c>
      <c r="H16" s="28">
        <v>129</v>
      </c>
      <c r="I16" s="36">
        <v>2.6264353774737357E-3</v>
      </c>
      <c r="J16" s="36">
        <v>4.0322580645161255E-2</v>
      </c>
      <c r="L16" s="2"/>
    </row>
    <row r="17" spans="1:12">
      <c r="A17" s="27" t="s">
        <v>137</v>
      </c>
      <c r="B17" s="27" t="s">
        <v>131</v>
      </c>
      <c r="C17" s="27" t="s">
        <v>138</v>
      </c>
      <c r="D17" s="28">
        <v>673</v>
      </c>
      <c r="E17" s="28">
        <v>623</v>
      </c>
      <c r="F17" s="28">
        <v>643</v>
      </c>
      <c r="G17" s="28">
        <v>611</v>
      </c>
      <c r="H17" s="28">
        <v>669</v>
      </c>
      <c r="I17" s="36">
        <v>1.3620816027363793E-2</v>
      </c>
      <c r="J17" s="36">
        <v>9.4926350245499114E-2</v>
      </c>
      <c r="L17" s="2"/>
    </row>
    <row r="18" spans="1:12">
      <c r="A18" s="29" t="s">
        <v>139</v>
      </c>
      <c r="B18" s="29" t="s">
        <v>131</v>
      </c>
      <c r="C18" s="29" t="s">
        <v>140</v>
      </c>
      <c r="D18" s="30">
        <v>1269</v>
      </c>
      <c r="E18" s="30">
        <v>1356</v>
      </c>
      <c r="F18" s="30">
        <v>1371</v>
      </c>
      <c r="G18" s="30">
        <v>1587</v>
      </c>
      <c r="H18" s="30">
        <v>1585</v>
      </c>
      <c r="I18" s="38">
        <v>3.2270543203843961E-2</v>
      </c>
      <c r="J18" s="38">
        <v>-1.260239445494693E-3</v>
      </c>
      <c r="L18" s="2"/>
    </row>
    <row r="19" spans="1:12">
      <c r="A19" s="33" t="s">
        <v>141</v>
      </c>
      <c r="B19" s="33" t="s">
        <v>142</v>
      </c>
      <c r="C19" s="33" t="s">
        <v>143</v>
      </c>
      <c r="D19" s="34">
        <v>1595</v>
      </c>
      <c r="E19" s="34">
        <v>1598</v>
      </c>
      <c r="F19" s="34">
        <v>1653</v>
      </c>
      <c r="G19" s="34">
        <v>1720</v>
      </c>
      <c r="H19" s="34">
        <v>1692</v>
      </c>
      <c r="I19" s="39">
        <v>3.4449059369655512E-2</v>
      </c>
      <c r="J19" s="39">
        <v>-1.6279069767441867E-2</v>
      </c>
      <c r="L19" s="2"/>
    </row>
    <row r="20" spans="1:12">
      <c r="A20" s="27" t="s">
        <v>144</v>
      </c>
      <c r="B20" s="27" t="s">
        <v>142</v>
      </c>
      <c r="C20" s="27" t="s">
        <v>145</v>
      </c>
      <c r="D20" s="28">
        <v>744</v>
      </c>
      <c r="E20" s="28">
        <v>822</v>
      </c>
      <c r="F20" s="28">
        <v>960</v>
      </c>
      <c r="G20" s="28">
        <v>1144</v>
      </c>
      <c r="H20" s="28">
        <v>1362</v>
      </c>
      <c r="I20" s="36">
        <v>2.7730271194722697E-2</v>
      </c>
      <c r="J20" s="36">
        <v>0.19055944055944063</v>
      </c>
      <c r="L20" s="2"/>
    </row>
    <row r="21" spans="1:12">
      <c r="A21" s="27" t="s">
        <v>146</v>
      </c>
      <c r="B21" s="27" t="s">
        <v>142</v>
      </c>
      <c r="C21" s="27" t="s">
        <v>147</v>
      </c>
      <c r="D21" s="28">
        <v>1111</v>
      </c>
      <c r="E21" s="28">
        <v>1234</v>
      </c>
      <c r="F21" s="28">
        <v>1333</v>
      </c>
      <c r="G21" s="28">
        <v>1280</v>
      </c>
      <c r="H21" s="28">
        <v>1616</v>
      </c>
      <c r="I21" s="36">
        <v>3.2901702093004317E-2</v>
      </c>
      <c r="J21" s="36">
        <v>0.26249999999999996</v>
      </c>
      <c r="L21" s="2"/>
    </row>
    <row r="22" spans="1:12">
      <c r="A22" s="27" t="s">
        <v>148</v>
      </c>
      <c r="B22" s="27" t="s">
        <v>142</v>
      </c>
      <c r="C22" s="27" t="s">
        <v>149</v>
      </c>
      <c r="D22" s="28">
        <v>1729</v>
      </c>
      <c r="E22" s="28">
        <v>1740</v>
      </c>
      <c r="F22" s="28">
        <v>1807</v>
      </c>
      <c r="G22" s="28">
        <v>1895</v>
      </c>
      <c r="H22" s="28">
        <v>1875</v>
      </c>
      <c r="I22" s="36">
        <v>3.8174932812118249E-2</v>
      </c>
      <c r="J22" s="36">
        <v>-1.0554089709762571E-2</v>
      </c>
      <c r="L22" s="2"/>
    </row>
    <row r="23" spans="1:12">
      <c r="A23" s="27" t="s">
        <v>150</v>
      </c>
      <c r="B23" s="27" t="s">
        <v>142</v>
      </c>
      <c r="C23" s="27" t="s">
        <v>151</v>
      </c>
      <c r="D23" s="28">
        <v>268</v>
      </c>
      <c r="E23" s="28">
        <v>295</v>
      </c>
      <c r="F23" s="28">
        <v>334</v>
      </c>
      <c r="G23" s="28">
        <v>311</v>
      </c>
      <c r="H23" s="28">
        <v>286</v>
      </c>
      <c r="I23" s="36">
        <v>5.822949751608437E-3</v>
      </c>
      <c r="J23" s="36">
        <v>-8.0385852090032128E-2</v>
      </c>
      <c r="L23" s="2"/>
    </row>
    <row r="24" spans="1:12">
      <c r="A24" s="27" t="s">
        <v>152</v>
      </c>
      <c r="B24" s="27" t="s">
        <v>142</v>
      </c>
      <c r="C24" s="27" t="s">
        <v>153</v>
      </c>
      <c r="D24" s="28">
        <v>1618</v>
      </c>
      <c r="E24" s="28">
        <v>1913</v>
      </c>
      <c r="F24" s="28">
        <v>1837</v>
      </c>
      <c r="G24" s="28">
        <v>1700</v>
      </c>
      <c r="H24" s="28">
        <v>1578</v>
      </c>
      <c r="I24" s="36">
        <v>3.2128023454678717E-2</v>
      </c>
      <c r="J24" s="36">
        <v>-7.1764705882352953E-2</v>
      </c>
      <c r="L24" s="2"/>
    </row>
    <row r="25" spans="1:12">
      <c r="A25" s="27" t="s">
        <v>154</v>
      </c>
      <c r="B25" s="27" t="s">
        <v>142</v>
      </c>
      <c r="C25" s="27" t="s">
        <v>155</v>
      </c>
      <c r="D25" s="28">
        <v>1078</v>
      </c>
      <c r="E25" s="28">
        <v>1104</v>
      </c>
      <c r="F25" s="28">
        <v>1196</v>
      </c>
      <c r="G25" s="28">
        <v>1079</v>
      </c>
      <c r="H25" s="28">
        <v>1028</v>
      </c>
      <c r="I25" s="36">
        <v>2.0930043163124034E-2</v>
      </c>
      <c r="J25" s="36">
        <v>-4.726598702502316E-2</v>
      </c>
      <c r="L25" s="2"/>
    </row>
    <row r="26" spans="1:12">
      <c r="A26" s="27" t="s">
        <v>156</v>
      </c>
      <c r="B26" s="27" t="s">
        <v>142</v>
      </c>
      <c r="C26" s="27" t="s">
        <v>157</v>
      </c>
      <c r="D26" s="28">
        <v>1756</v>
      </c>
      <c r="E26" s="28">
        <v>1764</v>
      </c>
      <c r="F26" s="28">
        <v>1952</v>
      </c>
      <c r="G26" s="28">
        <v>1891</v>
      </c>
      <c r="H26" s="28">
        <v>2002</v>
      </c>
      <c r="I26" s="36">
        <v>4.076064826125906E-2</v>
      </c>
      <c r="J26" s="36">
        <v>5.869910100475928E-2</v>
      </c>
      <c r="L26" s="2"/>
    </row>
    <row r="27" spans="1:12">
      <c r="A27" s="27" t="s">
        <v>158</v>
      </c>
      <c r="B27" s="27" t="s">
        <v>142</v>
      </c>
      <c r="C27" s="27" t="s">
        <v>159</v>
      </c>
      <c r="D27" s="28">
        <v>119</v>
      </c>
      <c r="E27" s="28">
        <v>91</v>
      </c>
      <c r="F27" s="28">
        <v>69</v>
      </c>
      <c r="G27" s="28">
        <v>69</v>
      </c>
      <c r="H27" s="28">
        <v>56</v>
      </c>
      <c r="I27" s="36">
        <v>1.1401579933219318E-3</v>
      </c>
      <c r="J27" s="36">
        <v>-0.18840579710144922</v>
      </c>
      <c r="L27" s="2"/>
    </row>
    <row r="28" spans="1:12">
      <c r="A28" s="27" t="s">
        <v>160</v>
      </c>
      <c r="B28" s="27" t="s">
        <v>142</v>
      </c>
      <c r="C28" s="27" t="s">
        <v>161</v>
      </c>
      <c r="D28" s="28">
        <v>715</v>
      </c>
      <c r="E28" s="28">
        <v>724</v>
      </c>
      <c r="F28" s="28">
        <v>777</v>
      </c>
      <c r="G28" s="28">
        <v>824</v>
      </c>
      <c r="H28" s="28">
        <v>791</v>
      </c>
      <c r="I28" s="36">
        <v>1.6104731655672284E-2</v>
      </c>
      <c r="J28" s="36">
        <v>-4.0048543689320426E-2</v>
      </c>
      <c r="L28" s="2"/>
    </row>
    <row r="29" spans="1:12">
      <c r="A29" s="31" t="s">
        <v>162</v>
      </c>
      <c r="B29" s="31" t="s">
        <v>142</v>
      </c>
      <c r="C29" s="31" t="s">
        <v>163</v>
      </c>
      <c r="D29" s="32">
        <v>365</v>
      </c>
      <c r="E29" s="32">
        <v>352</v>
      </c>
      <c r="F29" s="32">
        <v>386</v>
      </c>
      <c r="G29" s="32">
        <v>380</v>
      </c>
      <c r="H29" s="32">
        <v>385</v>
      </c>
      <c r="I29" s="37">
        <v>7.8385862040882808E-3</v>
      </c>
      <c r="J29" s="37">
        <v>1.3157894736842035E-2</v>
      </c>
      <c r="L29" s="2"/>
    </row>
    <row r="30" spans="1:12">
      <c r="A30" s="25" t="s">
        <v>164</v>
      </c>
      <c r="B30" s="25" t="s">
        <v>165</v>
      </c>
      <c r="C30" s="25" t="s">
        <v>166</v>
      </c>
      <c r="D30" s="26">
        <v>863</v>
      </c>
      <c r="E30" s="26">
        <v>850</v>
      </c>
      <c r="F30" s="26">
        <v>943</v>
      </c>
      <c r="G30" s="26">
        <v>965</v>
      </c>
      <c r="H30" s="26">
        <v>942</v>
      </c>
      <c r="I30" s="35">
        <v>1.917908624480821E-2</v>
      </c>
      <c r="J30" s="35">
        <v>-2.3834196891191706E-2</v>
      </c>
      <c r="L30" s="2"/>
    </row>
    <row r="31" spans="1:12">
      <c r="A31" s="27" t="s">
        <v>167</v>
      </c>
      <c r="B31" s="27" t="s">
        <v>165</v>
      </c>
      <c r="C31" s="27" t="s">
        <v>168</v>
      </c>
      <c r="D31" s="28">
        <v>1210</v>
      </c>
      <c r="E31" s="28">
        <v>1194</v>
      </c>
      <c r="F31" s="28">
        <v>1265</v>
      </c>
      <c r="G31" s="28">
        <v>1255</v>
      </c>
      <c r="H31" s="28">
        <v>1242</v>
      </c>
      <c r="I31" s="36">
        <v>2.5287075494747128E-2</v>
      </c>
      <c r="J31" s="36">
        <v>-1.0358565737051739E-2</v>
      </c>
      <c r="L31" s="2"/>
    </row>
    <row r="32" spans="1:12">
      <c r="A32" s="27" t="s">
        <v>169</v>
      </c>
      <c r="B32" s="27" t="s">
        <v>165</v>
      </c>
      <c r="C32" s="27" t="s">
        <v>170</v>
      </c>
      <c r="D32" s="28">
        <v>475</v>
      </c>
      <c r="E32" s="28">
        <v>489</v>
      </c>
      <c r="F32" s="28">
        <v>486</v>
      </c>
      <c r="G32" s="28">
        <v>374</v>
      </c>
      <c r="H32" s="28">
        <v>440</v>
      </c>
      <c r="I32" s="36">
        <v>8.9583842332437488E-3</v>
      </c>
      <c r="J32" s="36">
        <v>0.17647058823529416</v>
      </c>
      <c r="L32" s="2"/>
    </row>
    <row r="33" spans="1:12">
      <c r="A33" s="27" t="s">
        <v>171</v>
      </c>
      <c r="B33" s="27" t="s">
        <v>165</v>
      </c>
      <c r="C33" s="27" t="s">
        <v>172</v>
      </c>
      <c r="D33" s="28">
        <v>565</v>
      </c>
      <c r="E33" s="28">
        <v>599</v>
      </c>
      <c r="F33" s="28">
        <v>588</v>
      </c>
      <c r="G33" s="28">
        <v>466</v>
      </c>
      <c r="H33" s="28">
        <v>473</v>
      </c>
      <c r="I33" s="36">
        <v>9.6302630507370309E-3</v>
      </c>
      <c r="J33" s="36">
        <v>1.5021459227467782E-2</v>
      </c>
      <c r="L33" s="2"/>
    </row>
    <row r="34" spans="1:12">
      <c r="A34" s="27" t="s">
        <v>173</v>
      </c>
      <c r="B34" s="27" t="s">
        <v>165</v>
      </c>
      <c r="C34" s="27" t="s">
        <v>174</v>
      </c>
      <c r="D34" s="28">
        <v>1262</v>
      </c>
      <c r="E34" s="28">
        <v>1372</v>
      </c>
      <c r="F34" s="28">
        <v>1217</v>
      </c>
      <c r="G34" s="28">
        <v>1225</v>
      </c>
      <c r="H34" s="28">
        <v>1249</v>
      </c>
      <c r="I34" s="36">
        <v>2.5429595243912372E-2</v>
      </c>
      <c r="J34" s="36">
        <v>1.959183673469389E-2</v>
      </c>
      <c r="L34" s="2"/>
    </row>
    <row r="35" spans="1:12">
      <c r="A35" s="27" t="s">
        <v>175</v>
      </c>
      <c r="B35" s="27" t="s">
        <v>165</v>
      </c>
      <c r="C35" s="27" t="s">
        <v>176</v>
      </c>
      <c r="D35" s="28">
        <v>465</v>
      </c>
      <c r="E35" s="28">
        <v>458</v>
      </c>
      <c r="F35" s="28">
        <v>496</v>
      </c>
      <c r="G35" s="28">
        <v>452</v>
      </c>
      <c r="H35" s="28">
        <v>460</v>
      </c>
      <c r="I35" s="36">
        <v>9.3655835165730103E-3</v>
      </c>
      <c r="J35" s="36">
        <v>1.7699115044247815E-2</v>
      </c>
      <c r="L35" s="2"/>
    </row>
    <row r="36" spans="1:12">
      <c r="A36" s="27" t="s">
        <v>177</v>
      </c>
      <c r="B36" s="27" t="s">
        <v>165</v>
      </c>
      <c r="C36" s="27" t="s">
        <v>178</v>
      </c>
      <c r="D36" s="28">
        <v>745</v>
      </c>
      <c r="E36" s="28">
        <v>745</v>
      </c>
      <c r="F36" s="28">
        <v>741</v>
      </c>
      <c r="G36" s="28">
        <v>675</v>
      </c>
      <c r="H36" s="28">
        <v>643</v>
      </c>
      <c r="I36" s="36">
        <v>1.3091456959035751E-2</v>
      </c>
      <c r="J36" s="36">
        <v>-4.7407407407407454E-2</v>
      </c>
      <c r="L36" s="2"/>
    </row>
    <row r="37" spans="1:12">
      <c r="A37" s="29" t="s">
        <v>179</v>
      </c>
      <c r="B37" s="29" t="s">
        <v>165</v>
      </c>
      <c r="C37" s="29" t="s">
        <v>180</v>
      </c>
      <c r="D37" s="30">
        <v>995</v>
      </c>
      <c r="E37" s="30">
        <v>1133</v>
      </c>
      <c r="F37" s="30">
        <v>960</v>
      </c>
      <c r="G37" s="30">
        <v>954</v>
      </c>
      <c r="H37" s="30">
        <v>1076</v>
      </c>
      <c r="I37" s="38">
        <v>2.1907321443114261E-2</v>
      </c>
      <c r="J37" s="38">
        <v>0.12788259958071269</v>
      </c>
      <c r="L37" s="2"/>
    </row>
    <row r="38" spans="1:12">
      <c r="A38" s="33" t="s">
        <v>181</v>
      </c>
      <c r="B38" s="33" t="s">
        <v>23</v>
      </c>
      <c r="C38" s="33" t="s">
        <v>182</v>
      </c>
      <c r="D38" s="34">
        <v>920</v>
      </c>
      <c r="E38" s="34">
        <v>940</v>
      </c>
      <c r="F38" s="34">
        <v>867</v>
      </c>
      <c r="G38" s="34">
        <v>775</v>
      </c>
      <c r="H38" s="34">
        <v>773</v>
      </c>
      <c r="I38" s="39">
        <v>1.5738252300675951E-2</v>
      </c>
      <c r="J38" s="39">
        <v>-2.580645161290307E-3</v>
      </c>
      <c r="L38" s="2"/>
    </row>
    <row r="39" spans="1:12">
      <c r="A39" s="27" t="s">
        <v>183</v>
      </c>
      <c r="B39" s="27" t="s">
        <v>23</v>
      </c>
      <c r="C39" s="27" t="s">
        <v>184</v>
      </c>
      <c r="D39" s="28">
        <v>793</v>
      </c>
      <c r="E39" s="28">
        <v>713</v>
      </c>
      <c r="F39" s="28">
        <v>739</v>
      </c>
      <c r="G39" s="28">
        <v>826</v>
      </c>
      <c r="H39" s="28">
        <v>674</v>
      </c>
      <c r="I39" s="36">
        <v>1.3722615848196108E-2</v>
      </c>
      <c r="J39" s="36">
        <v>-0.18401937046004846</v>
      </c>
      <c r="L39" s="2"/>
    </row>
    <row r="40" spans="1:12">
      <c r="A40" s="29" t="s">
        <v>185</v>
      </c>
      <c r="B40" s="29" t="s">
        <v>23</v>
      </c>
      <c r="C40" s="29" t="s">
        <v>186</v>
      </c>
      <c r="D40" s="30">
        <v>647</v>
      </c>
      <c r="E40" s="30">
        <v>526</v>
      </c>
      <c r="F40" s="30">
        <v>556</v>
      </c>
      <c r="G40" s="30">
        <v>517</v>
      </c>
      <c r="H40" s="30">
        <v>531</v>
      </c>
      <c r="I40" s="38">
        <v>1.0811140972391888E-2</v>
      </c>
      <c r="J40" s="38">
        <v>2.7079303675048294E-2</v>
      </c>
      <c r="L40" s="2"/>
    </row>
    <row r="41" spans="1:12">
      <c r="A41" s="145" t="s">
        <v>187</v>
      </c>
      <c r="B41" s="145"/>
      <c r="C41" s="145"/>
      <c r="D41" s="6">
        <f>SUM(D6:D40)</f>
        <v>45480</v>
      </c>
      <c r="E41" s="6">
        <f t="shared" ref="E41:H41" si="0">SUM(E6:E40)</f>
        <v>46926</v>
      </c>
      <c r="F41" s="6">
        <f t="shared" si="0"/>
        <v>47755</v>
      </c>
      <c r="G41" s="6">
        <f t="shared" si="0"/>
        <v>46178</v>
      </c>
      <c r="H41" s="6">
        <f t="shared" si="0"/>
        <v>47684</v>
      </c>
      <c r="I41" s="4">
        <f t="shared" ref="I41:I43" si="1">H41/$H$43</f>
        <v>0.97084453131362491</v>
      </c>
      <c r="J41" s="4"/>
    </row>
    <row r="42" spans="1:12">
      <c r="A42" s="145" t="s">
        <v>188</v>
      </c>
      <c r="B42" s="145"/>
      <c r="C42" s="145"/>
      <c r="D42" s="6">
        <v>642</v>
      </c>
      <c r="E42" s="6">
        <v>503</v>
      </c>
      <c r="F42" s="6">
        <v>513</v>
      </c>
      <c r="G42" s="6">
        <v>486</v>
      </c>
      <c r="H42" s="6">
        <v>1432</v>
      </c>
      <c r="I42" s="4">
        <f t="shared" si="1"/>
        <v>2.9155468686375113E-2</v>
      </c>
      <c r="J42" s="4"/>
    </row>
    <row r="43" spans="1:12">
      <c r="A43" s="145" t="s">
        <v>189</v>
      </c>
      <c r="B43" s="145"/>
      <c r="C43" s="145"/>
      <c r="D43" s="6">
        <f>D41+D42</f>
        <v>46122</v>
      </c>
      <c r="E43" s="6">
        <f t="shared" ref="E43:G43" si="2">E41+E42</f>
        <v>47429</v>
      </c>
      <c r="F43" s="6">
        <f t="shared" si="2"/>
        <v>48268</v>
      </c>
      <c r="G43" s="6">
        <f t="shared" si="2"/>
        <v>46664</v>
      </c>
      <c r="H43" s="6">
        <f>H41+H42</f>
        <v>49116</v>
      </c>
      <c r="I43" s="40">
        <f t="shared" si="1"/>
        <v>1</v>
      </c>
      <c r="J43" s="4"/>
    </row>
    <row r="44" spans="1:12">
      <c r="A44" s="134" t="s">
        <v>38</v>
      </c>
      <c r="B44" s="134"/>
      <c r="C44" s="134"/>
      <c r="D44" s="134"/>
      <c r="E44" s="134"/>
      <c r="F44" s="134"/>
      <c r="G44" s="134"/>
      <c r="H44" s="134"/>
      <c r="I44" s="134"/>
      <c r="J44" s="134"/>
    </row>
    <row r="45" spans="1:12">
      <c r="A45" s="134" t="s">
        <v>39</v>
      </c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12" ht="16.5" customHeight="1">
      <c r="A46" s="144" t="s">
        <v>458</v>
      </c>
      <c r="B46" s="144"/>
      <c r="C46" s="144"/>
      <c r="D46" s="144"/>
      <c r="E46" s="144"/>
      <c r="F46" s="144"/>
      <c r="G46" s="144"/>
      <c r="H46" s="144"/>
      <c r="I46" s="144"/>
      <c r="J46" s="144"/>
    </row>
    <row r="47" spans="1:12">
      <c r="A47" s="134" t="s">
        <v>432</v>
      </c>
      <c r="B47" s="134"/>
      <c r="C47" s="134"/>
      <c r="D47" s="134"/>
      <c r="E47" s="134"/>
      <c r="F47" s="134"/>
      <c r="G47" s="134"/>
      <c r="H47" s="134"/>
      <c r="I47" s="134"/>
      <c r="J47" s="134"/>
    </row>
  </sheetData>
  <mergeCells count="10">
    <mergeCell ref="A46:J46"/>
    <mergeCell ref="I4:I5"/>
    <mergeCell ref="J4:J5"/>
    <mergeCell ref="A43:C43"/>
    <mergeCell ref="A42:C42"/>
    <mergeCell ref="A41:C41"/>
    <mergeCell ref="D4:H4"/>
    <mergeCell ref="A4:A5"/>
    <mergeCell ref="B4:B5"/>
    <mergeCell ref="C4:C5"/>
  </mergeCells>
  <phoneticPr fontId="2" type="noConversion"/>
  <pageMargins left="0.7" right="0.7" top="0.75" bottom="0.75" header="0.3" footer="0.3"/>
  <pageSetup paperSize="9" scale="8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="89" zoomScaleNormal="89" workbookViewId="0">
      <selection activeCell="J44" sqref="A1:J44"/>
    </sheetView>
  </sheetViews>
  <sheetFormatPr defaultRowHeight="16.5"/>
  <cols>
    <col min="1" max="1" width="5.625" customWidth="1"/>
    <col min="3" max="3" width="18.125" customWidth="1"/>
    <col min="9" max="10" width="10.625" customWidth="1"/>
    <col min="14" max="14" width="34.875" bestFit="1" customWidth="1"/>
    <col min="15" max="19" width="10.875" bestFit="1" customWidth="1"/>
  </cols>
  <sheetData>
    <row r="1" spans="1:10">
      <c r="A1" s="89" t="s">
        <v>460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6.5" customHeight="1">
      <c r="A4" s="138" t="s">
        <v>110</v>
      </c>
      <c r="B4" s="138" t="s">
        <v>111</v>
      </c>
      <c r="C4" s="138" t="s">
        <v>112</v>
      </c>
      <c r="D4" s="138" t="s">
        <v>64</v>
      </c>
      <c r="E4" s="138"/>
      <c r="F4" s="138"/>
      <c r="G4" s="138"/>
      <c r="H4" s="138"/>
      <c r="I4" s="141" t="s">
        <v>375</v>
      </c>
      <c r="J4" s="141" t="s">
        <v>376</v>
      </c>
    </row>
    <row r="5" spans="1:10">
      <c r="A5" s="138"/>
      <c r="B5" s="138"/>
      <c r="C5" s="138"/>
      <c r="D5" s="90">
        <v>2017</v>
      </c>
      <c r="E5" s="90">
        <v>2018</v>
      </c>
      <c r="F5" s="90">
        <v>2019</v>
      </c>
      <c r="G5" s="90">
        <v>2020</v>
      </c>
      <c r="H5" s="90">
        <v>2021</v>
      </c>
      <c r="I5" s="138"/>
      <c r="J5" s="141"/>
    </row>
    <row r="6" spans="1:10">
      <c r="A6" s="25" t="s">
        <v>113</v>
      </c>
      <c r="B6" s="25" t="s">
        <v>114</v>
      </c>
      <c r="C6" s="25" t="s">
        <v>115</v>
      </c>
      <c r="D6" s="26">
        <v>15233</v>
      </c>
      <c r="E6" s="26">
        <v>16556</v>
      </c>
      <c r="F6" s="26">
        <v>17194</v>
      </c>
      <c r="G6" s="26">
        <v>17367</v>
      </c>
      <c r="H6" s="26">
        <v>18224</v>
      </c>
      <c r="I6" s="35">
        <v>6.9260383926908711E-2</v>
      </c>
      <c r="J6" s="35">
        <f t="shared" ref="J6:J40" si="0">H6/G6-1</f>
        <v>4.9346461680198184E-2</v>
      </c>
    </row>
    <row r="7" spans="1:10">
      <c r="A7" s="27" t="s">
        <v>116</v>
      </c>
      <c r="B7" s="27" t="s">
        <v>114</v>
      </c>
      <c r="C7" s="27" t="s">
        <v>117</v>
      </c>
      <c r="D7" s="28">
        <v>7530</v>
      </c>
      <c r="E7" s="28">
        <v>8187</v>
      </c>
      <c r="F7" s="28">
        <v>8900</v>
      </c>
      <c r="G7" s="28">
        <v>11534</v>
      </c>
      <c r="H7" s="28">
        <v>10837</v>
      </c>
      <c r="I7" s="36">
        <v>4.1186061271724632E-2</v>
      </c>
      <c r="J7" s="36">
        <f t="shared" si="0"/>
        <v>-6.0430032946072521E-2</v>
      </c>
    </row>
    <row r="8" spans="1:10">
      <c r="A8" s="27" t="s">
        <v>118</v>
      </c>
      <c r="B8" s="27" t="s">
        <v>114</v>
      </c>
      <c r="C8" s="27" t="s">
        <v>119</v>
      </c>
      <c r="D8" s="28">
        <v>5647</v>
      </c>
      <c r="E8" s="28">
        <v>6132</v>
      </c>
      <c r="F8" s="28">
        <v>5861</v>
      </c>
      <c r="G8" s="28">
        <v>6445</v>
      </c>
      <c r="H8" s="28">
        <v>6371</v>
      </c>
      <c r="I8" s="36">
        <v>2.4213010645211554E-2</v>
      </c>
      <c r="J8" s="36">
        <f t="shared" si="0"/>
        <v>-1.1481768813033311E-2</v>
      </c>
    </row>
    <row r="9" spans="1:10">
      <c r="A9" s="27" t="s">
        <v>120</v>
      </c>
      <c r="B9" s="27" t="s">
        <v>114</v>
      </c>
      <c r="C9" s="27" t="s">
        <v>121</v>
      </c>
      <c r="D9" s="28">
        <v>18364</v>
      </c>
      <c r="E9" s="28">
        <v>20233</v>
      </c>
      <c r="F9" s="28">
        <v>19050</v>
      </c>
      <c r="G9" s="28">
        <v>22078</v>
      </c>
      <c r="H9" s="28">
        <v>23603</v>
      </c>
      <c r="I9" s="36">
        <v>8.9703294656871504E-2</v>
      </c>
      <c r="J9" s="36">
        <f t="shared" si="0"/>
        <v>6.9073285623697744E-2</v>
      </c>
    </row>
    <row r="10" spans="1:10">
      <c r="A10" s="27" t="s">
        <v>122</v>
      </c>
      <c r="B10" s="27" t="s">
        <v>114</v>
      </c>
      <c r="C10" s="27" t="s">
        <v>123</v>
      </c>
      <c r="D10" s="28">
        <v>1323</v>
      </c>
      <c r="E10" s="28">
        <v>1712</v>
      </c>
      <c r="F10" s="28">
        <v>1554</v>
      </c>
      <c r="G10" s="28">
        <v>1610</v>
      </c>
      <c r="H10" s="28">
        <v>1647</v>
      </c>
      <c r="I10" s="36">
        <v>6.2594300004180552E-3</v>
      </c>
      <c r="J10" s="36">
        <f t="shared" si="0"/>
        <v>2.2981366459627228E-2</v>
      </c>
    </row>
    <row r="11" spans="1:10">
      <c r="A11" s="27" t="s">
        <v>124</v>
      </c>
      <c r="B11" s="27" t="s">
        <v>114</v>
      </c>
      <c r="C11" s="27" t="s">
        <v>125</v>
      </c>
      <c r="D11" s="28">
        <v>19146</v>
      </c>
      <c r="E11" s="28">
        <v>19181</v>
      </c>
      <c r="F11" s="28">
        <v>21496</v>
      </c>
      <c r="G11" s="28">
        <v>24343</v>
      </c>
      <c r="H11" s="28">
        <v>26092</v>
      </c>
      <c r="I11" s="36">
        <v>9.9162748980514817E-2</v>
      </c>
      <c r="J11" s="36">
        <f t="shared" si="0"/>
        <v>7.1848169905106118E-2</v>
      </c>
    </row>
    <row r="12" spans="1:10">
      <c r="A12" s="27" t="s">
        <v>126</v>
      </c>
      <c r="B12" s="27" t="s">
        <v>114</v>
      </c>
      <c r="C12" s="27" t="s">
        <v>127</v>
      </c>
      <c r="D12" s="28">
        <v>4702</v>
      </c>
      <c r="E12" s="28">
        <v>4803</v>
      </c>
      <c r="F12" s="28">
        <v>5747</v>
      </c>
      <c r="G12" s="28">
        <v>5891</v>
      </c>
      <c r="H12" s="28">
        <v>5298</v>
      </c>
      <c r="I12" s="36">
        <v>2.0135069910270101E-2</v>
      </c>
      <c r="J12" s="36">
        <f t="shared" si="0"/>
        <v>-0.10066202682057379</v>
      </c>
    </row>
    <row r="13" spans="1:10">
      <c r="A13" s="31" t="s">
        <v>128</v>
      </c>
      <c r="B13" s="31" t="s">
        <v>114</v>
      </c>
      <c r="C13" s="31" t="s">
        <v>129</v>
      </c>
      <c r="D13" s="32">
        <v>6519</v>
      </c>
      <c r="E13" s="32">
        <v>7183</v>
      </c>
      <c r="F13" s="32">
        <v>8048</v>
      </c>
      <c r="G13" s="32">
        <v>8862</v>
      </c>
      <c r="H13" s="32">
        <v>8346</v>
      </c>
      <c r="I13" s="37">
        <v>3.1719005940187672E-2</v>
      </c>
      <c r="J13" s="37">
        <f t="shared" si="0"/>
        <v>-5.8226134055517909E-2</v>
      </c>
    </row>
    <row r="14" spans="1:10">
      <c r="A14" s="25" t="s">
        <v>130</v>
      </c>
      <c r="B14" s="25" t="s">
        <v>131</v>
      </c>
      <c r="C14" s="25" t="s">
        <v>132</v>
      </c>
      <c r="D14" s="26">
        <v>7156</v>
      </c>
      <c r="E14" s="26">
        <v>7610</v>
      </c>
      <c r="F14" s="26">
        <v>8018</v>
      </c>
      <c r="G14" s="26">
        <v>8371</v>
      </c>
      <c r="H14" s="26">
        <v>7919</v>
      </c>
      <c r="I14" s="35">
        <v>3.00961907548941E-2</v>
      </c>
      <c r="J14" s="35">
        <f t="shared" si="0"/>
        <v>-5.3995938358619044E-2</v>
      </c>
    </row>
    <row r="15" spans="1:10">
      <c r="A15" s="27" t="s">
        <v>133</v>
      </c>
      <c r="B15" s="27" t="s">
        <v>131</v>
      </c>
      <c r="C15" s="27" t="s">
        <v>134</v>
      </c>
      <c r="D15" s="28">
        <v>10052</v>
      </c>
      <c r="E15" s="28">
        <v>10775</v>
      </c>
      <c r="F15" s="28">
        <v>11451</v>
      </c>
      <c r="G15" s="28">
        <v>12704</v>
      </c>
      <c r="H15" s="28">
        <v>12152</v>
      </c>
      <c r="I15" s="36">
        <v>4.6183723961797332E-2</v>
      </c>
      <c r="J15" s="36">
        <f t="shared" si="0"/>
        <v>-4.3450881612090653E-2</v>
      </c>
    </row>
    <row r="16" spans="1:10">
      <c r="A16" s="27" t="s">
        <v>135</v>
      </c>
      <c r="B16" s="27" t="s">
        <v>131</v>
      </c>
      <c r="C16" s="27" t="s">
        <v>136</v>
      </c>
      <c r="D16" s="28">
        <v>1912</v>
      </c>
      <c r="E16" s="28">
        <v>1940</v>
      </c>
      <c r="F16" s="28">
        <v>1917</v>
      </c>
      <c r="G16" s="28">
        <v>2062</v>
      </c>
      <c r="H16" s="28">
        <v>2149</v>
      </c>
      <c r="I16" s="36">
        <v>8.1672829817233759E-3</v>
      </c>
      <c r="J16" s="36">
        <f t="shared" si="0"/>
        <v>4.2192046556741136E-2</v>
      </c>
    </row>
    <row r="17" spans="1:10">
      <c r="A17" s="27" t="s">
        <v>137</v>
      </c>
      <c r="B17" s="27" t="s">
        <v>131</v>
      </c>
      <c r="C17" s="27" t="s">
        <v>138</v>
      </c>
      <c r="D17" s="28">
        <v>4292</v>
      </c>
      <c r="E17" s="28">
        <v>5212</v>
      </c>
      <c r="F17" s="28">
        <v>5363</v>
      </c>
      <c r="G17" s="28">
        <v>5457</v>
      </c>
      <c r="H17" s="28">
        <v>5182</v>
      </c>
      <c r="I17" s="36">
        <v>1.9694211452438593E-2</v>
      </c>
      <c r="J17" s="36">
        <f t="shared" si="0"/>
        <v>-5.0393989371449566E-2</v>
      </c>
    </row>
    <row r="18" spans="1:10">
      <c r="A18" s="29" t="s">
        <v>139</v>
      </c>
      <c r="B18" s="29" t="s">
        <v>131</v>
      </c>
      <c r="C18" s="29" t="s">
        <v>140</v>
      </c>
      <c r="D18" s="30">
        <v>15028</v>
      </c>
      <c r="E18" s="30">
        <v>15798</v>
      </c>
      <c r="F18" s="30">
        <v>16916</v>
      </c>
      <c r="G18" s="30">
        <v>17500</v>
      </c>
      <c r="H18" s="30">
        <v>18552</v>
      </c>
      <c r="I18" s="38">
        <v>7.0506949221466761E-2</v>
      </c>
      <c r="J18" s="38">
        <f t="shared" si="0"/>
        <v>6.0114285714285787E-2</v>
      </c>
    </row>
    <row r="19" spans="1:10">
      <c r="A19" s="33" t="s">
        <v>141</v>
      </c>
      <c r="B19" s="33" t="s">
        <v>142</v>
      </c>
      <c r="C19" s="33" t="s">
        <v>143</v>
      </c>
      <c r="D19" s="34">
        <v>5689</v>
      </c>
      <c r="E19" s="34">
        <v>5787</v>
      </c>
      <c r="F19" s="34">
        <v>5888</v>
      </c>
      <c r="G19" s="34">
        <v>6351</v>
      </c>
      <c r="H19" s="34">
        <v>6150</v>
      </c>
      <c r="I19" s="39">
        <v>2.3373099272963594E-2</v>
      </c>
      <c r="J19" s="39">
        <f t="shared" si="0"/>
        <v>-3.1648559282002831E-2</v>
      </c>
    </row>
    <row r="20" spans="1:10">
      <c r="A20" s="27" t="s">
        <v>144</v>
      </c>
      <c r="B20" s="27" t="s">
        <v>142</v>
      </c>
      <c r="C20" s="27" t="s">
        <v>145</v>
      </c>
      <c r="D20" s="28">
        <v>6574</v>
      </c>
      <c r="E20" s="28">
        <v>6640</v>
      </c>
      <c r="F20" s="28">
        <v>7404</v>
      </c>
      <c r="G20" s="28">
        <v>7985</v>
      </c>
      <c r="H20" s="28">
        <v>8745</v>
      </c>
      <c r="I20" s="36">
        <v>3.3235407014970186E-2</v>
      </c>
      <c r="J20" s="36">
        <f t="shared" si="0"/>
        <v>9.5178459611772182E-2</v>
      </c>
    </row>
    <row r="21" spans="1:10">
      <c r="A21" s="27" t="s">
        <v>146</v>
      </c>
      <c r="B21" s="27" t="s">
        <v>142</v>
      </c>
      <c r="C21" s="27" t="s">
        <v>147</v>
      </c>
      <c r="D21" s="28">
        <v>8761</v>
      </c>
      <c r="E21" s="28">
        <v>9130</v>
      </c>
      <c r="F21" s="28">
        <v>9785</v>
      </c>
      <c r="G21" s="28">
        <v>10767</v>
      </c>
      <c r="H21" s="28">
        <v>12147</v>
      </c>
      <c r="I21" s="36">
        <v>4.6164721442063218E-2</v>
      </c>
      <c r="J21" s="36">
        <f t="shared" si="0"/>
        <v>0.12816940651992192</v>
      </c>
    </row>
    <row r="22" spans="1:10">
      <c r="A22" s="27" t="s">
        <v>148</v>
      </c>
      <c r="B22" s="27" t="s">
        <v>142</v>
      </c>
      <c r="C22" s="27" t="s">
        <v>149</v>
      </c>
      <c r="D22" s="28">
        <v>3932</v>
      </c>
      <c r="E22" s="28">
        <v>4249</v>
      </c>
      <c r="F22" s="28">
        <v>4425</v>
      </c>
      <c r="G22" s="28">
        <v>4656</v>
      </c>
      <c r="H22" s="28">
        <v>4478</v>
      </c>
      <c r="I22" s="36">
        <v>1.7018656673874956E-2</v>
      </c>
      <c r="J22" s="36">
        <f t="shared" si="0"/>
        <v>-3.8230240549828154E-2</v>
      </c>
    </row>
    <row r="23" spans="1:10">
      <c r="A23" s="27" t="s">
        <v>150</v>
      </c>
      <c r="B23" s="27" t="s">
        <v>142</v>
      </c>
      <c r="C23" s="27" t="s">
        <v>151</v>
      </c>
      <c r="D23" s="28">
        <v>1913</v>
      </c>
      <c r="E23" s="28">
        <v>2104</v>
      </c>
      <c r="F23" s="28">
        <v>2214</v>
      </c>
      <c r="G23" s="28">
        <v>2384</v>
      </c>
      <c r="H23" s="28">
        <v>2467</v>
      </c>
      <c r="I23" s="36">
        <v>9.375843236813201E-3</v>
      </c>
      <c r="J23" s="36">
        <f t="shared" si="0"/>
        <v>3.4815436241610653E-2</v>
      </c>
    </row>
    <row r="24" spans="1:10">
      <c r="A24" s="27" t="s">
        <v>152</v>
      </c>
      <c r="B24" s="27" t="s">
        <v>142</v>
      </c>
      <c r="C24" s="27" t="s">
        <v>153</v>
      </c>
      <c r="D24" s="28">
        <v>5639</v>
      </c>
      <c r="E24" s="28">
        <v>5573</v>
      </c>
      <c r="F24" s="28">
        <v>5589</v>
      </c>
      <c r="G24" s="28">
        <v>5712</v>
      </c>
      <c r="H24" s="28">
        <v>5482</v>
      </c>
      <c r="I24" s="36">
        <v>2.0834362636485599E-2</v>
      </c>
      <c r="J24" s="36">
        <f t="shared" si="0"/>
        <v>-4.0266106442576999E-2</v>
      </c>
    </row>
    <row r="25" spans="1:10">
      <c r="A25" s="27" t="s">
        <v>154</v>
      </c>
      <c r="B25" s="27" t="s">
        <v>142</v>
      </c>
      <c r="C25" s="27" t="s">
        <v>155</v>
      </c>
      <c r="D25" s="28">
        <v>4023</v>
      </c>
      <c r="E25" s="28">
        <v>4334</v>
      </c>
      <c r="F25" s="28">
        <v>4417</v>
      </c>
      <c r="G25" s="28">
        <v>4685</v>
      </c>
      <c r="H25" s="28">
        <v>4313</v>
      </c>
      <c r="I25" s="36">
        <v>1.6391573522649104E-2</v>
      </c>
      <c r="J25" s="36">
        <f t="shared" si="0"/>
        <v>-7.9402347918890115E-2</v>
      </c>
    </row>
    <row r="26" spans="1:10">
      <c r="A26" s="27" t="s">
        <v>156</v>
      </c>
      <c r="B26" s="27" t="s">
        <v>142</v>
      </c>
      <c r="C26" s="27" t="s">
        <v>157</v>
      </c>
      <c r="D26" s="28">
        <v>3579</v>
      </c>
      <c r="E26" s="28">
        <v>3680</v>
      </c>
      <c r="F26" s="28">
        <v>3852</v>
      </c>
      <c r="G26" s="28">
        <v>4014</v>
      </c>
      <c r="H26" s="28">
        <v>3834</v>
      </c>
      <c r="I26" s="36">
        <v>1.4571132132120719E-2</v>
      </c>
      <c r="J26" s="36">
        <f t="shared" si="0"/>
        <v>-4.4843049327354279E-2</v>
      </c>
    </row>
    <row r="27" spans="1:10">
      <c r="A27" s="27" t="s">
        <v>158</v>
      </c>
      <c r="B27" s="27" t="s">
        <v>142</v>
      </c>
      <c r="C27" s="27" t="s">
        <v>159</v>
      </c>
      <c r="D27" s="28">
        <v>423</v>
      </c>
      <c r="E27" s="28">
        <v>395</v>
      </c>
      <c r="F27" s="28">
        <v>390</v>
      </c>
      <c r="G27" s="28">
        <v>456</v>
      </c>
      <c r="H27" s="28">
        <v>439</v>
      </c>
      <c r="I27" s="36">
        <v>1.66842123265545E-3</v>
      </c>
      <c r="J27" s="36">
        <f t="shared" si="0"/>
        <v>-3.7280701754385914E-2</v>
      </c>
    </row>
    <row r="28" spans="1:10">
      <c r="A28" s="27" t="s">
        <v>160</v>
      </c>
      <c r="B28" s="27" t="s">
        <v>142</v>
      </c>
      <c r="C28" s="27" t="s">
        <v>161</v>
      </c>
      <c r="D28" s="28">
        <v>4685</v>
      </c>
      <c r="E28" s="28">
        <v>4886</v>
      </c>
      <c r="F28" s="28">
        <v>5074</v>
      </c>
      <c r="G28" s="28">
        <v>5285</v>
      </c>
      <c r="H28" s="28">
        <v>5225</v>
      </c>
      <c r="I28" s="36">
        <v>1.9857633122151996E-2</v>
      </c>
      <c r="J28" s="36">
        <f t="shared" si="0"/>
        <v>-1.1352885525070966E-2</v>
      </c>
    </row>
    <row r="29" spans="1:10">
      <c r="A29" s="31" t="s">
        <v>162</v>
      </c>
      <c r="B29" s="31" t="s">
        <v>142</v>
      </c>
      <c r="C29" s="31" t="s">
        <v>163</v>
      </c>
      <c r="D29" s="32">
        <v>2648</v>
      </c>
      <c r="E29" s="32">
        <v>2732</v>
      </c>
      <c r="F29" s="32">
        <v>2705</v>
      </c>
      <c r="G29" s="32">
        <v>3020</v>
      </c>
      <c r="H29" s="32">
        <v>2769</v>
      </c>
      <c r="I29" s="37">
        <v>1.0523595428753852E-2</v>
      </c>
      <c r="J29" s="37">
        <f t="shared" si="0"/>
        <v>-8.3112582781456945E-2</v>
      </c>
    </row>
    <row r="30" spans="1:10">
      <c r="A30" s="25" t="s">
        <v>164</v>
      </c>
      <c r="B30" s="25" t="s">
        <v>165</v>
      </c>
      <c r="C30" s="25" t="s">
        <v>166</v>
      </c>
      <c r="D30" s="26">
        <v>5521</v>
      </c>
      <c r="E30" s="26">
        <v>5889</v>
      </c>
      <c r="F30" s="26">
        <v>5954</v>
      </c>
      <c r="G30" s="26">
        <v>6413</v>
      </c>
      <c r="H30" s="26">
        <v>6256</v>
      </c>
      <c r="I30" s="35">
        <v>2.377595269132687E-2</v>
      </c>
      <c r="J30" s="35">
        <f t="shared" si="0"/>
        <v>-2.4481521908623072E-2</v>
      </c>
    </row>
    <row r="31" spans="1:10">
      <c r="A31" s="27" t="s">
        <v>167</v>
      </c>
      <c r="B31" s="27" t="s">
        <v>165</v>
      </c>
      <c r="C31" s="27" t="s">
        <v>168</v>
      </c>
      <c r="D31" s="28">
        <v>3588</v>
      </c>
      <c r="E31" s="28">
        <v>4077</v>
      </c>
      <c r="F31" s="28">
        <v>4300</v>
      </c>
      <c r="G31" s="28">
        <v>4315</v>
      </c>
      <c r="H31" s="28">
        <v>4307</v>
      </c>
      <c r="I31" s="36">
        <v>1.6368770498968163E-2</v>
      </c>
      <c r="J31" s="36">
        <f t="shared" si="0"/>
        <v>-1.8539976825029392E-3</v>
      </c>
    </row>
    <row r="32" spans="1:10">
      <c r="A32" s="27" t="s">
        <v>169</v>
      </c>
      <c r="B32" s="27" t="s">
        <v>165</v>
      </c>
      <c r="C32" s="27" t="s">
        <v>170</v>
      </c>
      <c r="D32" s="28">
        <v>5630</v>
      </c>
      <c r="E32" s="28">
        <v>5656</v>
      </c>
      <c r="F32" s="28">
        <v>5366</v>
      </c>
      <c r="G32" s="28">
        <v>5123</v>
      </c>
      <c r="H32" s="28">
        <v>4441</v>
      </c>
      <c r="I32" s="36">
        <v>1.687803802784249E-2</v>
      </c>
      <c r="J32" s="36">
        <f t="shared" si="0"/>
        <v>-0.13312512199882887</v>
      </c>
    </row>
    <row r="33" spans="1:10">
      <c r="A33" s="27" t="s">
        <v>171</v>
      </c>
      <c r="B33" s="27" t="s">
        <v>165</v>
      </c>
      <c r="C33" s="27" t="s">
        <v>172</v>
      </c>
      <c r="D33" s="28">
        <v>2594</v>
      </c>
      <c r="E33" s="28">
        <v>2757</v>
      </c>
      <c r="F33" s="28">
        <v>2769</v>
      </c>
      <c r="G33" s="28">
        <v>2952</v>
      </c>
      <c r="H33" s="28">
        <v>2622</v>
      </c>
      <c r="I33" s="36">
        <v>9.9649213485708196E-3</v>
      </c>
      <c r="J33" s="36">
        <f t="shared" si="0"/>
        <v>-0.11178861788617889</v>
      </c>
    </row>
    <row r="34" spans="1:10">
      <c r="A34" s="27" t="s">
        <v>173</v>
      </c>
      <c r="B34" s="27" t="s">
        <v>165</v>
      </c>
      <c r="C34" s="27" t="s">
        <v>174</v>
      </c>
      <c r="D34" s="28">
        <v>6395</v>
      </c>
      <c r="E34" s="28">
        <v>6959</v>
      </c>
      <c r="F34" s="28">
        <v>7236</v>
      </c>
      <c r="G34" s="28">
        <v>7483</v>
      </c>
      <c r="H34" s="28">
        <v>7232</v>
      </c>
      <c r="I34" s="36">
        <v>2.7485244543426459E-2</v>
      </c>
      <c r="J34" s="36">
        <f t="shared" si="0"/>
        <v>-3.354269677936661E-2</v>
      </c>
    </row>
    <row r="35" spans="1:10">
      <c r="A35" s="27" t="s">
        <v>175</v>
      </c>
      <c r="B35" s="27" t="s">
        <v>165</v>
      </c>
      <c r="C35" s="27" t="s">
        <v>176</v>
      </c>
      <c r="D35" s="28">
        <v>3635</v>
      </c>
      <c r="E35" s="28">
        <v>3866</v>
      </c>
      <c r="F35" s="28">
        <v>4085</v>
      </c>
      <c r="G35" s="28">
        <v>4306</v>
      </c>
      <c r="H35" s="28">
        <v>3926</v>
      </c>
      <c r="I35" s="36">
        <v>1.4920778495228467E-2</v>
      </c>
      <c r="J35" s="36">
        <f t="shared" si="0"/>
        <v>-8.8248954946586133E-2</v>
      </c>
    </row>
    <row r="36" spans="1:10">
      <c r="A36" s="27" t="s">
        <v>177</v>
      </c>
      <c r="B36" s="27" t="s">
        <v>165</v>
      </c>
      <c r="C36" s="27" t="s">
        <v>178</v>
      </c>
      <c r="D36" s="28">
        <v>6115</v>
      </c>
      <c r="E36" s="28">
        <v>6187</v>
      </c>
      <c r="F36" s="28">
        <v>5952</v>
      </c>
      <c r="G36" s="28">
        <v>5847</v>
      </c>
      <c r="H36" s="28">
        <v>5160</v>
      </c>
      <c r="I36" s="36">
        <v>1.961060036560848E-2</v>
      </c>
      <c r="J36" s="36">
        <f t="shared" si="0"/>
        <v>-0.11749615187275531</v>
      </c>
    </row>
    <row r="37" spans="1:10">
      <c r="A37" s="29" t="s">
        <v>179</v>
      </c>
      <c r="B37" s="29" t="s">
        <v>165</v>
      </c>
      <c r="C37" s="29" t="s">
        <v>180</v>
      </c>
      <c r="D37" s="30">
        <v>9794</v>
      </c>
      <c r="E37" s="30">
        <v>10941</v>
      </c>
      <c r="F37" s="30">
        <v>11227</v>
      </c>
      <c r="G37" s="30">
        <v>11290</v>
      </c>
      <c r="H37" s="30">
        <v>10110</v>
      </c>
      <c r="I37" s="38">
        <v>3.8423094902384054E-2</v>
      </c>
      <c r="J37" s="38">
        <f t="shared" si="0"/>
        <v>-0.10451727192205496</v>
      </c>
    </row>
    <row r="38" spans="1:10">
      <c r="A38" s="33" t="s">
        <v>181</v>
      </c>
      <c r="B38" s="33" t="s">
        <v>23</v>
      </c>
      <c r="C38" s="33" t="s">
        <v>182</v>
      </c>
      <c r="D38" s="34">
        <v>4411</v>
      </c>
      <c r="E38" s="34">
        <v>4669</v>
      </c>
      <c r="F38" s="34">
        <v>4625</v>
      </c>
      <c r="G38" s="34">
        <v>4718</v>
      </c>
      <c r="H38" s="34">
        <v>4491</v>
      </c>
      <c r="I38" s="39">
        <v>1.7068063225183658E-2</v>
      </c>
      <c r="J38" s="39">
        <f t="shared" si="0"/>
        <v>-4.8113607460788521E-2</v>
      </c>
    </row>
    <row r="39" spans="1:10">
      <c r="A39" s="27" t="s">
        <v>183</v>
      </c>
      <c r="B39" s="27" t="s">
        <v>23</v>
      </c>
      <c r="C39" s="27" t="s">
        <v>184</v>
      </c>
      <c r="D39" s="28">
        <v>4990</v>
      </c>
      <c r="E39" s="28">
        <v>5403</v>
      </c>
      <c r="F39" s="28">
        <v>5445</v>
      </c>
      <c r="G39" s="28">
        <v>6044</v>
      </c>
      <c r="H39" s="28">
        <v>5840</v>
      </c>
      <c r="I39" s="36">
        <v>2.2194943049448357E-2</v>
      </c>
      <c r="J39" s="36">
        <f t="shared" si="0"/>
        <v>-3.375248180013235E-2</v>
      </c>
    </row>
    <row r="40" spans="1:10">
      <c r="A40" s="29" t="s">
        <v>185</v>
      </c>
      <c r="B40" s="29" t="s">
        <v>23</v>
      </c>
      <c r="C40" s="29" t="s">
        <v>186</v>
      </c>
      <c r="D40" s="30">
        <v>6115</v>
      </c>
      <c r="E40" s="30">
        <v>6121</v>
      </c>
      <c r="F40" s="30">
        <v>6387</v>
      </c>
      <c r="G40" s="30">
        <v>6502</v>
      </c>
      <c r="H40" s="30">
        <v>6317</v>
      </c>
      <c r="I40" s="38">
        <v>2.4007783432083093E-2</v>
      </c>
      <c r="J40" s="38">
        <f t="shared" si="0"/>
        <v>-2.8452783758843414E-2</v>
      </c>
    </row>
    <row r="41" spans="1:10">
      <c r="A41" t="s">
        <v>38</v>
      </c>
    </row>
    <row r="42" spans="1:10">
      <c r="A42" t="s">
        <v>447</v>
      </c>
    </row>
    <row r="43" spans="1:10">
      <c r="A43" t="s">
        <v>448</v>
      </c>
    </row>
    <row r="44" spans="1:10">
      <c r="A44" t="s">
        <v>500</v>
      </c>
    </row>
  </sheetData>
  <mergeCells count="6">
    <mergeCell ref="J4:J5"/>
    <mergeCell ref="A4:A5"/>
    <mergeCell ref="B4:B5"/>
    <mergeCell ref="C4:C5"/>
    <mergeCell ref="D4:H4"/>
    <mergeCell ref="I4:I5"/>
  </mergeCells>
  <phoneticPr fontId="2" type="noConversion"/>
  <pageMargins left="0.7" right="0.7" top="0.75" bottom="0.75" header="0.3" footer="0.3"/>
  <pageSetup paperSize="9" scale="8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="91" zoomScaleNormal="91" workbookViewId="0">
      <selection activeCell="F7" sqref="F7:F8"/>
    </sheetView>
  </sheetViews>
  <sheetFormatPr defaultRowHeight="16.5"/>
  <cols>
    <col min="1" max="1" width="15.625" customWidth="1"/>
    <col min="2" max="2" width="10.625" customWidth="1"/>
    <col min="3" max="5" width="20.625" customWidth="1"/>
    <col min="6" max="8" width="10.625" customWidth="1"/>
    <col min="9" max="9" width="21.625" bestFit="1" customWidth="1"/>
    <col min="17" max="17" width="21.625" bestFit="1" customWidth="1"/>
    <col min="27" max="27" width="34.875" bestFit="1" customWidth="1"/>
    <col min="34" max="34" width="34.875" bestFit="1" customWidth="1"/>
  </cols>
  <sheetData>
    <row r="1" spans="1:7" ht="20.100000000000001" customHeight="1">
      <c r="A1" s="89" t="s">
        <v>489</v>
      </c>
      <c r="B1" s="89"/>
      <c r="C1" s="89"/>
      <c r="D1" s="89"/>
      <c r="E1" s="89"/>
      <c r="F1" s="89"/>
    </row>
    <row r="2" spans="1:7" ht="20.100000000000001" customHeight="1">
      <c r="A2" s="89"/>
      <c r="B2" s="89"/>
      <c r="C2" s="89"/>
      <c r="D2" s="89"/>
      <c r="E2" s="89"/>
      <c r="F2" s="89"/>
    </row>
    <row r="3" spans="1:7" ht="20.100000000000001" customHeight="1">
      <c r="A3" s="89"/>
      <c r="B3" s="89"/>
      <c r="C3" s="89"/>
      <c r="D3" s="89"/>
      <c r="E3" s="89"/>
      <c r="F3" s="89"/>
    </row>
    <row r="4" spans="1:7" ht="20.100000000000001" customHeight="1">
      <c r="A4" s="92" t="s">
        <v>201</v>
      </c>
      <c r="B4" s="93" t="s">
        <v>202</v>
      </c>
      <c r="C4" s="157" t="s">
        <v>462</v>
      </c>
      <c r="D4" s="157"/>
      <c r="E4" s="157"/>
      <c r="F4" s="94" t="s">
        <v>197</v>
      </c>
    </row>
    <row r="5" spans="1:7" ht="20.100000000000001" customHeight="1">
      <c r="A5" s="159" t="s">
        <v>501</v>
      </c>
      <c r="B5" s="158" t="s">
        <v>198</v>
      </c>
      <c r="C5" s="46" t="s">
        <v>129</v>
      </c>
      <c r="D5" s="46" t="s">
        <v>125</v>
      </c>
      <c r="E5" s="46" t="s">
        <v>115</v>
      </c>
      <c r="F5" s="149">
        <f>SUM(C5:E6)</f>
        <v>0.33900000000000002</v>
      </c>
    </row>
    <row r="6" spans="1:7" ht="20.100000000000001" customHeight="1">
      <c r="A6" s="151"/>
      <c r="B6" s="155"/>
      <c r="C6" s="47">
        <v>0.14499999999999999</v>
      </c>
      <c r="D6" s="47">
        <v>0.123</v>
      </c>
      <c r="E6" s="47">
        <v>7.0999999999999994E-2</v>
      </c>
      <c r="F6" s="146"/>
      <c r="G6" s="70"/>
    </row>
    <row r="7" spans="1:7" ht="20.100000000000001" customHeight="1">
      <c r="A7" s="150" t="s">
        <v>502</v>
      </c>
      <c r="B7" s="148" t="s">
        <v>198</v>
      </c>
      <c r="C7" s="41" t="s">
        <v>125</v>
      </c>
      <c r="D7" s="42" t="s">
        <v>143</v>
      </c>
      <c r="E7" s="42" t="s">
        <v>117</v>
      </c>
      <c r="F7" s="146">
        <f>SUM(C7:E8)</f>
        <v>0.317</v>
      </c>
      <c r="G7" s="70"/>
    </row>
    <row r="8" spans="1:7" ht="20.100000000000001" customHeight="1">
      <c r="A8" s="150"/>
      <c r="B8" s="148"/>
      <c r="C8" s="43">
        <v>0.13900000000000001</v>
      </c>
      <c r="D8" s="44">
        <v>0.09</v>
      </c>
      <c r="E8" s="44">
        <v>8.7999999999999995E-2</v>
      </c>
      <c r="F8" s="146"/>
      <c r="G8" s="70"/>
    </row>
    <row r="9" spans="1:7" ht="20.100000000000001" customHeight="1">
      <c r="A9" s="150"/>
      <c r="B9" s="148" t="s">
        <v>199</v>
      </c>
      <c r="C9" s="48" t="s">
        <v>125</v>
      </c>
      <c r="D9" s="49" t="s">
        <v>121</v>
      </c>
      <c r="E9" s="105" t="s">
        <v>212</v>
      </c>
      <c r="F9" s="146">
        <f>SUM(C9:E10)</f>
        <v>0.378</v>
      </c>
      <c r="G9" s="70"/>
    </row>
    <row r="10" spans="1:7" ht="20.100000000000001" customHeight="1">
      <c r="A10" s="150"/>
      <c r="B10" s="148"/>
      <c r="C10" s="50">
        <v>0.156</v>
      </c>
      <c r="D10" s="51">
        <v>0.152</v>
      </c>
      <c r="E10" s="106">
        <v>7.0000000000000007E-2</v>
      </c>
      <c r="F10" s="146"/>
      <c r="G10" s="70"/>
    </row>
    <row r="11" spans="1:7" ht="20.100000000000001" customHeight="1">
      <c r="A11" s="150" t="s">
        <v>503</v>
      </c>
      <c r="B11" s="148" t="s">
        <v>198</v>
      </c>
      <c r="C11" s="41" t="s">
        <v>129</v>
      </c>
      <c r="D11" s="42" t="s">
        <v>125</v>
      </c>
      <c r="E11" s="42" t="s">
        <v>121</v>
      </c>
      <c r="F11" s="146">
        <f>SUM(C11:E12)</f>
        <v>0.27500000000000002</v>
      </c>
      <c r="G11" s="70"/>
    </row>
    <row r="12" spans="1:7" ht="20.100000000000001" customHeight="1">
      <c r="A12" s="150"/>
      <c r="B12" s="148"/>
      <c r="C12" s="43">
        <v>0.12</v>
      </c>
      <c r="D12" s="44">
        <v>8.4000000000000005E-2</v>
      </c>
      <c r="E12" s="44">
        <v>7.0999999999999994E-2</v>
      </c>
      <c r="F12" s="146"/>
      <c r="G12" s="70"/>
    </row>
    <row r="13" spans="1:7" ht="20.100000000000001" customHeight="1">
      <c r="A13" s="150"/>
      <c r="B13" s="148" t="s">
        <v>199</v>
      </c>
      <c r="C13" s="48" t="s">
        <v>125</v>
      </c>
      <c r="D13" s="49" t="s">
        <v>140</v>
      </c>
      <c r="E13" s="49" t="s">
        <v>121</v>
      </c>
      <c r="F13" s="146">
        <f>SUM(C13:E14)</f>
        <v>0.32899999999999996</v>
      </c>
      <c r="G13" s="70"/>
    </row>
    <row r="14" spans="1:7" ht="20.100000000000001" customHeight="1">
      <c r="A14" s="150"/>
      <c r="B14" s="148"/>
      <c r="C14" s="50">
        <v>0.124</v>
      </c>
      <c r="D14" s="51">
        <v>0.108</v>
      </c>
      <c r="E14" s="51">
        <v>9.7000000000000003E-2</v>
      </c>
      <c r="F14" s="146"/>
      <c r="G14" s="70"/>
    </row>
    <row r="15" spans="1:7" ht="20.100000000000001" customHeight="1">
      <c r="A15" s="150" t="s">
        <v>504</v>
      </c>
      <c r="B15" s="148" t="s">
        <v>198</v>
      </c>
      <c r="C15" s="41" t="s">
        <v>129</v>
      </c>
      <c r="D15" s="42" t="s">
        <v>149</v>
      </c>
      <c r="E15" s="42" t="s">
        <v>377</v>
      </c>
      <c r="F15" s="146">
        <f>SUM(C15:E16)</f>
        <v>0.315</v>
      </c>
      <c r="G15" s="70"/>
    </row>
    <row r="16" spans="1:7" ht="20.100000000000001" customHeight="1">
      <c r="A16" s="150"/>
      <c r="B16" s="148"/>
      <c r="C16" s="43">
        <v>0.14099999999999999</v>
      </c>
      <c r="D16" s="44">
        <v>9.9000000000000005E-2</v>
      </c>
      <c r="E16" s="44">
        <v>7.4999999999999997E-2</v>
      </c>
      <c r="F16" s="146"/>
      <c r="G16" s="70"/>
    </row>
    <row r="17" spans="1:7" ht="20.100000000000001" customHeight="1">
      <c r="A17" s="150"/>
      <c r="B17" s="148" t="s">
        <v>199</v>
      </c>
      <c r="C17" s="48" t="s">
        <v>115</v>
      </c>
      <c r="D17" s="49" t="s">
        <v>125</v>
      </c>
      <c r="E17" s="49" t="s">
        <v>289</v>
      </c>
      <c r="F17" s="146">
        <f>SUM(C17:E18)</f>
        <v>0.23699999999999999</v>
      </c>
      <c r="G17" s="70"/>
    </row>
    <row r="18" spans="1:7" ht="20.100000000000001" customHeight="1">
      <c r="A18" s="150"/>
      <c r="B18" s="148"/>
      <c r="C18" s="50">
        <v>0.109</v>
      </c>
      <c r="D18" s="51">
        <v>7.0999999999999994E-2</v>
      </c>
      <c r="E18" s="51">
        <v>5.7000000000000002E-2</v>
      </c>
      <c r="F18" s="146"/>
      <c r="G18" s="70"/>
    </row>
    <row r="19" spans="1:7" ht="20.100000000000001" customHeight="1">
      <c r="A19" s="150" t="s">
        <v>505</v>
      </c>
      <c r="B19" s="148" t="s">
        <v>198</v>
      </c>
      <c r="C19" s="41" t="s">
        <v>129</v>
      </c>
      <c r="D19" s="42" t="s">
        <v>125</v>
      </c>
      <c r="E19" s="42" t="s">
        <v>378</v>
      </c>
      <c r="F19" s="146">
        <f>SUM(C19:E20)</f>
        <v>0.34899999999999998</v>
      </c>
      <c r="G19" s="70"/>
    </row>
    <row r="20" spans="1:7" ht="20.100000000000001" customHeight="1">
      <c r="A20" s="150"/>
      <c r="B20" s="148"/>
      <c r="C20" s="43">
        <v>0.183</v>
      </c>
      <c r="D20" s="44">
        <v>0.10299999999999999</v>
      </c>
      <c r="E20" s="44">
        <v>6.3E-2</v>
      </c>
      <c r="F20" s="146"/>
      <c r="G20" s="70"/>
    </row>
    <row r="21" spans="1:7" ht="20.100000000000001" customHeight="1">
      <c r="A21" s="150"/>
      <c r="B21" s="148" t="s">
        <v>199</v>
      </c>
      <c r="C21" s="48" t="s">
        <v>121</v>
      </c>
      <c r="D21" s="49" t="s">
        <v>115</v>
      </c>
      <c r="E21" s="49" t="s">
        <v>125</v>
      </c>
      <c r="F21" s="146">
        <f>SUM(C21:E22)</f>
        <v>0.29500000000000004</v>
      </c>
      <c r="G21" s="70"/>
    </row>
    <row r="22" spans="1:7" ht="20.100000000000001" customHeight="1">
      <c r="A22" s="150"/>
      <c r="B22" s="148"/>
      <c r="C22" s="50">
        <v>0.115</v>
      </c>
      <c r="D22" s="51">
        <v>9.2999999999999999E-2</v>
      </c>
      <c r="E22" s="51">
        <v>8.6999999999999994E-2</v>
      </c>
      <c r="F22" s="146"/>
      <c r="G22" s="70"/>
    </row>
    <row r="23" spans="1:7" ht="20.100000000000001" customHeight="1">
      <c r="A23" s="151" t="s">
        <v>506</v>
      </c>
      <c r="B23" s="153" t="s">
        <v>198</v>
      </c>
      <c r="C23" s="41" t="s">
        <v>143</v>
      </c>
      <c r="D23" s="42" t="s">
        <v>153</v>
      </c>
      <c r="E23" s="42" t="s">
        <v>379</v>
      </c>
      <c r="F23" s="146">
        <f>SUM(C23:E24)</f>
        <v>0.27700000000000002</v>
      </c>
      <c r="G23" s="70"/>
    </row>
    <row r="24" spans="1:7" ht="20.100000000000001" customHeight="1">
      <c r="A24" s="151"/>
      <c r="B24" s="154"/>
      <c r="C24" s="43">
        <v>0.11600000000000001</v>
      </c>
      <c r="D24" s="44">
        <v>0.10199999999999999</v>
      </c>
      <c r="E24" s="44">
        <v>5.8999999999999997E-2</v>
      </c>
      <c r="F24" s="146"/>
      <c r="G24" s="70"/>
    </row>
    <row r="25" spans="1:7" ht="20.100000000000001" customHeight="1">
      <c r="A25" s="151"/>
      <c r="B25" s="155" t="s">
        <v>199</v>
      </c>
      <c r="C25" s="55" t="s">
        <v>115</v>
      </c>
      <c r="D25" s="55" t="s">
        <v>180</v>
      </c>
      <c r="E25" s="55" t="s">
        <v>134</v>
      </c>
      <c r="F25" s="146">
        <f>SUM(C25:E26)</f>
        <v>0.26200000000000001</v>
      </c>
      <c r="G25" s="70"/>
    </row>
    <row r="26" spans="1:7" ht="20.100000000000001" customHeight="1">
      <c r="A26" s="152"/>
      <c r="B26" s="156"/>
      <c r="C26" s="67">
        <v>0.10299999999999999</v>
      </c>
      <c r="D26" s="67">
        <v>9.6000000000000002E-2</v>
      </c>
      <c r="E26" s="67">
        <v>6.3E-2</v>
      </c>
      <c r="F26" s="147"/>
      <c r="G26" s="70"/>
    </row>
    <row r="27" spans="1:7">
      <c r="A27" s="134" t="s">
        <v>38</v>
      </c>
      <c r="B27" s="134"/>
      <c r="C27" s="134"/>
      <c r="D27" s="134"/>
      <c r="E27" s="134"/>
      <c r="F27" s="134"/>
    </row>
    <row r="28" spans="1:7">
      <c r="A28" s="134" t="s">
        <v>428</v>
      </c>
      <c r="B28" s="134"/>
      <c r="C28" s="134"/>
      <c r="D28" s="134"/>
      <c r="E28" s="134"/>
      <c r="F28" s="134"/>
    </row>
    <row r="29" spans="1:7">
      <c r="A29" s="134" t="s">
        <v>463</v>
      </c>
      <c r="B29" s="134"/>
      <c r="C29" s="134"/>
      <c r="D29" s="134"/>
      <c r="E29" s="134"/>
      <c r="F29" s="134"/>
    </row>
    <row r="30" spans="1:7" ht="16.5" customHeight="1">
      <c r="A30" s="134" t="s">
        <v>432</v>
      </c>
      <c r="B30" s="134"/>
      <c r="C30" s="134"/>
      <c r="D30" s="134"/>
      <c r="E30" s="134"/>
      <c r="F30" s="134"/>
    </row>
    <row r="31" spans="1:7">
      <c r="A31" s="134" t="s">
        <v>464</v>
      </c>
      <c r="B31" s="134"/>
      <c r="C31" s="134"/>
      <c r="D31" s="134"/>
      <c r="E31" s="134"/>
      <c r="F31" s="134"/>
    </row>
  </sheetData>
  <mergeCells count="29">
    <mergeCell ref="C4:E4"/>
    <mergeCell ref="B5:B6"/>
    <mergeCell ref="B7:B8"/>
    <mergeCell ref="B9:B10"/>
    <mergeCell ref="A5:A6"/>
    <mergeCell ref="A7:A10"/>
    <mergeCell ref="A11:A14"/>
    <mergeCell ref="A15:A18"/>
    <mergeCell ref="A23:A26"/>
    <mergeCell ref="A19:A22"/>
    <mergeCell ref="B21:B22"/>
    <mergeCell ref="B23:B24"/>
    <mergeCell ref="B25:B26"/>
    <mergeCell ref="F5:F6"/>
    <mergeCell ref="F13:F14"/>
    <mergeCell ref="F11:F12"/>
    <mergeCell ref="F9:F10"/>
    <mergeCell ref="F7:F8"/>
    <mergeCell ref="F25:F26"/>
    <mergeCell ref="F23:F24"/>
    <mergeCell ref="F21:F22"/>
    <mergeCell ref="B11:B12"/>
    <mergeCell ref="B13:B14"/>
    <mergeCell ref="B15:B16"/>
    <mergeCell ref="B17:B18"/>
    <mergeCell ref="B19:B20"/>
    <mergeCell ref="F19:F20"/>
    <mergeCell ref="F17:F18"/>
    <mergeCell ref="F15:F16"/>
  </mergeCells>
  <phoneticPr fontId="2" type="noConversion"/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1" sqref="A11:A16"/>
    </sheetView>
  </sheetViews>
  <sheetFormatPr defaultRowHeight="16.5"/>
  <cols>
    <col min="1" max="5" width="15.625" customWidth="1"/>
  </cols>
  <sheetData>
    <row r="1" spans="1:5">
      <c r="A1" s="89" t="s">
        <v>475</v>
      </c>
    </row>
    <row r="4" spans="1:5" ht="20.100000000000001" customHeight="1">
      <c r="A4" s="138" t="s">
        <v>268</v>
      </c>
      <c r="B4" s="138" t="s">
        <v>429</v>
      </c>
      <c r="C4" s="138"/>
      <c r="D4" s="138" t="s">
        <v>0</v>
      </c>
      <c r="E4" s="138"/>
    </row>
    <row r="5" spans="1:5" ht="20.100000000000001" customHeight="1">
      <c r="A5" s="138"/>
      <c r="B5" s="90" t="s">
        <v>1</v>
      </c>
      <c r="C5" s="90" t="s">
        <v>2</v>
      </c>
      <c r="D5" s="123" t="s">
        <v>1</v>
      </c>
      <c r="E5" s="123" t="s">
        <v>2</v>
      </c>
    </row>
    <row r="6" spans="1:5" ht="20.100000000000001" customHeight="1">
      <c r="A6" s="16">
        <v>2017</v>
      </c>
      <c r="B6" s="13">
        <v>46122</v>
      </c>
      <c r="C6" s="8">
        <v>5.1999999999999998E-2</v>
      </c>
      <c r="D6" s="13">
        <v>243532</v>
      </c>
      <c r="E6" s="8">
        <v>4.5999999999999999E-2</v>
      </c>
    </row>
    <row r="7" spans="1:5" ht="20.100000000000001" customHeight="1">
      <c r="A7" s="17">
        <v>2018</v>
      </c>
      <c r="B7" s="14">
        <v>47429</v>
      </c>
      <c r="C7" s="10">
        <v>2.8000000000000001E-2</v>
      </c>
      <c r="D7" s="14">
        <v>252779</v>
      </c>
      <c r="E7" s="10">
        <v>3.7999999999999999E-2</v>
      </c>
    </row>
    <row r="8" spans="1:5" ht="20.100000000000001" customHeight="1">
      <c r="A8" s="17">
        <v>2019</v>
      </c>
      <c r="B8" s="14">
        <v>48268</v>
      </c>
      <c r="C8" s="10">
        <v>1.7999999999999999E-2</v>
      </c>
      <c r="D8" s="14">
        <v>265383</v>
      </c>
      <c r="E8" s="10">
        <v>0.05</v>
      </c>
    </row>
    <row r="9" spans="1:5" ht="20.100000000000001" customHeight="1">
      <c r="A9" s="17">
        <v>2020</v>
      </c>
      <c r="B9" s="14">
        <v>46664</v>
      </c>
      <c r="C9" s="10">
        <v>-3.3000000000000002E-2</v>
      </c>
      <c r="D9" s="14">
        <v>274889</v>
      </c>
      <c r="E9" s="10">
        <v>3.5999999999999997E-2</v>
      </c>
    </row>
    <row r="10" spans="1:5" ht="20.100000000000001" customHeight="1">
      <c r="A10" s="18">
        <v>2021</v>
      </c>
      <c r="B10" s="15">
        <v>49116</v>
      </c>
      <c r="C10" s="12">
        <v>5.2999999999999999E-2</v>
      </c>
      <c r="D10" s="15">
        <v>277500</v>
      </c>
      <c r="E10" s="12">
        <v>8.9999999999999993E-3</v>
      </c>
    </row>
    <row r="11" spans="1:5">
      <c r="A11" s="134" t="s">
        <v>38</v>
      </c>
    </row>
    <row r="12" spans="1:5">
      <c r="A12" s="135" t="s">
        <v>428</v>
      </c>
    </row>
    <row r="13" spans="1:5">
      <c r="A13" s="135" t="s">
        <v>430</v>
      </c>
    </row>
    <row r="14" spans="1:5">
      <c r="A14" s="135" t="s">
        <v>431</v>
      </c>
    </row>
    <row r="15" spans="1:5">
      <c r="A15" s="135" t="s">
        <v>433</v>
      </c>
    </row>
    <row r="16" spans="1:5">
      <c r="A16" s="135" t="s">
        <v>493</v>
      </c>
    </row>
  </sheetData>
  <mergeCells count="3">
    <mergeCell ref="A4:A5"/>
    <mergeCell ref="B4:C4"/>
    <mergeCell ref="D4:E4"/>
  </mergeCells>
  <phoneticPr fontId="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95" zoomScaleNormal="95" workbookViewId="0">
      <selection activeCell="C1" sqref="C1:C1048576"/>
    </sheetView>
  </sheetViews>
  <sheetFormatPr defaultRowHeight="16.5"/>
  <cols>
    <col min="1" max="1" width="5.625" customWidth="1"/>
    <col min="3" max="3" width="18.125" customWidth="1"/>
    <col min="10" max="11" width="10.625" customWidth="1"/>
    <col min="20" max="20" width="27.375" customWidth="1"/>
  </cols>
  <sheetData>
    <row r="1" spans="1:10">
      <c r="A1" s="89" t="s">
        <v>490</v>
      </c>
      <c r="B1" s="89"/>
      <c r="C1" s="89"/>
      <c r="D1" s="89"/>
      <c r="E1" s="89"/>
      <c r="F1" s="89"/>
      <c r="G1" s="89"/>
      <c r="H1" s="89"/>
      <c r="I1" s="89"/>
    </row>
    <row r="2" spans="1:10">
      <c r="A2" s="89"/>
      <c r="B2" s="89"/>
      <c r="C2" s="89"/>
      <c r="D2" s="89"/>
      <c r="E2" s="89"/>
      <c r="F2" s="89"/>
      <c r="G2" s="89"/>
      <c r="H2" s="89"/>
      <c r="I2" s="89"/>
    </row>
    <row r="3" spans="1:10" ht="16.5" customHeight="1">
      <c r="A3" s="138" t="s">
        <v>110</v>
      </c>
      <c r="B3" s="138" t="s">
        <v>111</v>
      </c>
      <c r="C3" s="138" t="s">
        <v>112</v>
      </c>
      <c r="D3" s="138" t="s">
        <v>320</v>
      </c>
      <c r="E3" s="138"/>
      <c r="F3" s="138"/>
      <c r="G3" s="138"/>
      <c r="H3" s="138"/>
    </row>
    <row r="4" spans="1:10">
      <c r="A4" s="138"/>
      <c r="B4" s="138"/>
      <c r="C4" s="138"/>
      <c r="D4" s="90" t="s">
        <v>315</v>
      </c>
      <c r="E4" s="90" t="s">
        <v>316</v>
      </c>
      <c r="F4" s="90" t="s">
        <v>317</v>
      </c>
      <c r="G4" s="90" t="s">
        <v>318</v>
      </c>
      <c r="H4" s="90" t="s">
        <v>319</v>
      </c>
    </row>
    <row r="5" spans="1:10">
      <c r="A5" s="125" t="s">
        <v>113</v>
      </c>
      <c r="B5" s="125" t="s">
        <v>114</v>
      </c>
      <c r="C5" s="125" t="s">
        <v>115</v>
      </c>
      <c r="D5" s="126">
        <v>7.6560000000000003E-2</v>
      </c>
      <c r="E5" s="126">
        <v>5.8720000000000001E-2</v>
      </c>
      <c r="F5" s="126">
        <v>4.3869999999999999E-2</v>
      </c>
      <c r="G5" s="126">
        <v>5.8970000000000002E-2</v>
      </c>
      <c r="H5" s="126">
        <v>7.9399999999999991E-3</v>
      </c>
    </row>
    <row r="6" spans="1:10">
      <c r="A6" s="127" t="s">
        <v>116</v>
      </c>
      <c r="B6" s="127" t="s">
        <v>114</v>
      </c>
      <c r="C6" s="127" t="s">
        <v>117</v>
      </c>
      <c r="D6" s="128">
        <v>6.565E-2</v>
      </c>
      <c r="E6" s="128">
        <v>8.7200000000000003E-3</v>
      </c>
      <c r="F6" s="128">
        <v>1.806E-2</v>
      </c>
      <c r="G6" s="128">
        <v>2.8230000000000002E-2</v>
      </c>
      <c r="H6" s="128">
        <v>0</v>
      </c>
    </row>
    <row r="7" spans="1:10">
      <c r="A7" s="127" t="s">
        <v>118</v>
      </c>
      <c r="B7" s="127" t="s">
        <v>114</v>
      </c>
      <c r="C7" s="127" t="s">
        <v>119</v>
      </c>
      <c r="D7" s="128">
        <v>2.1350000000000001E-2</v>
      </c>
      <c r="E7" s="128">
        <v>1.221E-2</v>
      </c>
      <c r="F7" s="128">
        <v>1.5480000000000001E-2</v>
      </c>
      <c r="G7" s="128">
        <v>4.0299999999999997E-3</v>
      </c>
      <c r="H7" s="128">
        <v>0</v>
      </c>
    </row>
    <row r="8" spans="1:10">
      <c r="A8" s="127" t="s">
        <v>120</v>
      </c>
      <c r="B8" s="127" t="s">
        <v>114</v>
      </c>
      <c r="C8" s="127" t="s">
        <v>121</v>
      </c>
      <c r="D8" s="128">
        <v>2.6100000000000002E-2</v>
      </c>
      <c r="E8" s="128">
        <v>1.7440000000000001E-2</v>
      </c>
      <c r="F8" s="128">
        <v>4.129E-2</v>
      </c>
      <c r="G8" s="128">
        <v>7.5599999999999999E-3</v>
      </c>
      <c r="H8" s="128">
        <v>0</v>
      </c>
    </row>
    <row r="9" spans="1:10">
      <c r="A9" s="127" t="s">
        <v>122</v>
      </c>
      <c r="B9" s="127" t="s">
        <v>114</v>
      </c>
      <c r="C9" s="127" t="s">
        <v>123</v>
      </c>
      <c r="D9" s="128">
        <v>1.8669999999999999E-2</v>
      </c>
      <c r="E9" s="128">
        <v>9.8799999999999999E-3</v>
      </c>
      <c r="F9" s="128">
        <v>1.2899999999999999E-3</v>
      </c>
      <c r="G9" s="128">
        <v>5.0000000000000001E-4</v>
      </c>
      <c r="H9" s="128">
        <v>0</v>
      </c>
    </row>
    <row r="10" spans="1:10">
      <c r="A10" s="127" t="s">
        <v>124</v>
      </c>
      <c r="B10" s="127" t="s">
        <v>114</v>
      </c>
      <c r="C10" s="127" t="s">
        <v>125</v>
      </c>
      <c r="D10" s="128">
        <v>0.13886999999999999</v>
      </c>
      <c r="E10" s="128">
        <v>0.10233</v>
      </c>
      <c r="F10" s="128">
        <v>0.10194</v>
      </c>
      <c r="G10" s="128">
        <v>3.5279999999999999E-2</v>
      </c>
      <c r="H10" s="128">
        <v>6.3490000000000005E-2</v>
      </c>
      <c r="J10" s="2"/>
    </row>
    <row r="11" spans="1:10">
      <c r="A11" s="127" t="s">
        <v>126</v>
      </c>
      <c r="B11" s="127" t="s">
        <v>114</v>
      </c>
      <c r="C11" s="127" t="s">
        <v>127</v>
      </c>
      <c r="D11" s="128">
        <v>2.8039999999999999E-2</v>
      </c>
      <c r="E11" s="128">
        <v>3.5470000000000002E-2</v>
      </c>
      <c r="F11" s="128">
        <v>2.3230000000000001E-2</v>
      </c>
      <c r="G11" s="128">
        <v>5.3429999999999998E-2</v>
      </c>
      <c r="H11" s="128">
        <v>2.3810000000000001E-2</v>
      </c>
    </row>
    <row r="12" spans="1:10">
      <c r="A12" s="129" t="s">
        <v>128</v>
      </c>
      <c r="B12" s="129" t="s">
        <v>114</v>
      </c>
      <c r="C12" s="129" t="s">
        <v>129</v>
      </c>
      <c r="D12" s="130">
        <v>0.18317</v>
      </c>
      <c r="E12" s="130">
        <v>2.733E-2</v>
      </c>
      <c r="F12" s="130">
        <v>3.3550000000000003E-2</v>
      </c>
      <c r="G12" s="130">
        <v>1.6629999999999999E-2</v>
      </c>
      <c r="H12" s="130">
        <v>0</v>
      </c>
    </row>
    <row r="13" spans="1:10">
      <c r="A13" s="125" t="s">
        <v>130</v>
      </c>
      <c r="B13" s="125" t="s">
        <v>131</v>
      </c>
      <c r="C13" s="125" t="s">
        <v>132</v>
      </c>
      <c r="D13" s="126">
        <v>5.5820000000000002E-2</v>
      </c>
      <c r="E13" s="126">
        <v>2.5579999999999999E-2</v>
      </c>
      <c r="F13" s="126">
        <v>1.677E-2</v>
      </c>
      <c r="G13" s="126">
        <v>1.3100000000000001E-2</v>
      </c>
      <c r="H13" s="126">
        <v>7.9399999999999991E-3</v>
      </c>
    </row>
    <row r="14" spans="1:10">
      <c r="A14" s="127" t="s">
        <v>133</v>
      </c>
      <c r="B14" s="127" t="s">
        <v>131</v>
      </c>
      <c r="C14" s="127" t="s">
        <v>134</v>
      </c>
      <c r="D14" s="128">
        <v>4.6510000000000003E-2</v>
      </c>
      <c r="E14" s="128">
        <v>5.9880000000000003E-2</v>
      </c>
      <c r="F14" s="128">
        <v>0.08</v>
      </c>
      <c r="G14" s="128">
        <v>3.075E-2</v>
      </c>
      <c r="H14" s="128">
        <v>3.175E-2</v>
      </c>
    </row>
    <row r="15" spans="1:10">
      <c r="A15" s="127" t="s">
        <v>135</v>
      </c>
      <c r="B15" s="127" t="s">
        <v>131</v>
      </c>
      <c r="C15" s="127" t="s">
        <v>136</v>
      </c>
      <c r="D15" s="128">
        <v>1.14E-3</v>
      </c>
      <c r="E15" s="128">
        <v>1.7440000000000001E-2</v>
      </c>
      <c r="F15" s="128">
        <v>1.0319999999999999E-2</v>
      </c>
      <c r="G15" s="128">
        <v>3.5300000000000002E-3</v>
      </c>
      <c r="H15" s="128">
        <v>7.9399999999999991E-3</v>
      </c>
    </row>
    <row r="16" spans="1:10">
      <c r="A16" s="127" t="s">
        <v>137</v>
      </c>
      <c r="B16" s="127" t="s">
        <v>131</v>
      </c>
      <c r="C16" s="127" t="s">
        <v>138</v>
      </c>
      <c r="D16" s="128">
        <v>1.7069999999999998E-2</v>
      </c>
      <c r="E16" s="128">
        <v>5.6399999999999999E-2</v>
      </c>
      <c r="F16" s="128">
        <v>3.4840000000000003E-2</v>
      </c>
      <c r="G16" s="128">
        <v>1.7639999999999999E-2</v>
      </c>
      <c r="H16" s="128">
        <v>3.968E-2</v>
      </c>
    </row>
    <row r="17" spans="1:8">
      <c r="A17" s="129" t="s">
        <v>139</v>
      </c>
      <c r="B17" s="129" t="s">
        <v>131</v>
      </c>
      <c r="C17" s="129" t="s">
        <v>140</v>
      </c>
      <c r="D17" s="130">
        <v>2.811E-2</v>
      </c>
      <c r="E17" s="130">
        <v>0.1157</v>
      </c>
      <c r="F17" s="130">
        <v>7.3550000000000004E-2</v>
      </c>
      <c r="G17" s="130">
        <v>9.5259999999999997E-2</v>
      </c>
      <c r="H17" s="130">
        <v>0.44444</v>
      </c>
    </row>
    <row r="18" spans="1:8">
      <c r="A18" s="125" t="s">
        <v>141</v>
      </c>
      <c r="B18" s="125" t="s">
        <v>142</v>
      </c>
      <c r="C18" s="125" t="s">
        <v>143</v>
      </c>
      <c r="D18" s="126">
        <v>4.28E-3</v>
      </c>
      <c r="E18" s="126">
        <v>9.2999999999999992E-3</v>
      </c>
      <c r="F18" s="126">
        <v>3.2259999999999997E-2</v>
      </c>
      <c r="G18" s="126">
        <v>3.5300000000000002E-3</v>
      </c>
      <c r="H18" s="126">
        <v>7.9399999999999991E-3</v>
      </c>
    </row>
    <row r="19" spans="1:8">
      <c r="A19" s="127" t="s">
        <v>144</v>
      </c>
      <c r="B19" s="127" t="s">
        <v>142</v>
      </c>
      <c r="C19" s="127" t="s">
        <v>145</v>
      </c>
      <c r="D19" s="128">
        <v>6.4200000000000004E-3</v>
      </c>
      <c r="E19" s="128">
        <v>2.733E-2</v>
      </c>
      <c r="F19" s="128">
        <v>5.2900000000000003E-2</v>
      </c>
      <c r="G19" s="128">
        <v>8.0599999999999995E-3</v>
      </c>
      <c r="H19" s="128">
        <v>9.5240000000000005E-2</v>
      </c>
    </row>
    <row r="20" spans="1:8">
      <c r="A20" s="127" t="s">
        <v>146</v>
      </c>
      <c r="B20" s="127" t="s">
        <v>142</v>
      </c>
      <c r="C20" s="127" t="s">
        <v>147</v>
      </c>
      <c r="D20" s="128">
        <v>1.1979999999999999E-2</v>
      </c>
      <c r="E20" s="128">
        <v>4.1279999999999997E-2</v>
      </c>
      <c r="F20" s="128">
        <v>2.452E-2</v>
      </c>
      <c r="G20" s="128">
        <v>2.47E-2</v>
      </c>
      <c r="H20" s="128">
        <v>0.11111</v>
      </c>
    </row>
    <row r="21" spans="1:8">
      <c r="A21" s="127" t="s">
        <v>148</v>
      </c>
      <c r="B21" s="127" t="s">
        <v>142</v>
      </c>
      <c r="C21" s="127" t="s">
        <v>149</v>
      </c>
      <c r="D21" s="128">
        <v>1.1379999999999999E-2</v>
      </c>
      <c r="E21" s="128">
        <v>1.9189999999999999E-2</v>
      </c>
      <c r="F21" s="128">
        <v>4.7739999999999998E-2</v>
      </c>
      <c r="G21" s="128">
        <v>2.5200000000000001E-3</v>
      </c>
      <c r="H21" s="128">
        <v>7.9399999999999991E-3</v>
      </c>
    </row>
    <row r="22" spans="1:8">
      <c r="A22" s="127" t="s">
        <v>150</v>
      </c>
      <c r="B22" s="127" t="s">
        <v>142</v>
      </c>
      <c r="C22" s="127" t="s">
        <v>151</v>
      </c>
      <c r="D22" s="128">
        <v>3.6800000000000001E-3</v>
      </c>
      <c r="E22" s="128">
        <v>1.1050000000000001E-2</v>
      </c>
      <c r="F22" s="128">
        <v>3.8700000000000002E-3</v>
      </c>
      <c r="G22" s="128">
        <v>1.3610000000000001E-2</v>
      </c>
      <c r="H22" s="128">
        <v>1.5869999999999999E-2</v>
      </c>
    </row>
    <row r="23" spans="1:8">
      <c r="A23" s="127" t="s">
        <v>152</v>
      </c>
      <c r="B23" s="127" t="s">
        <v>142</v>
      </c>
      <c r="C23" s="127" t="s">
        <v>153</v>
      </c>
      <c r="D23" s="128">
        <v>7.1599999999999997E-3</v>
      </c>
      <c r="E23" s="128">
        <v>1.2789999999999999E-2</v>
      </c>
      <c r="F23" s="128">
        <v>2.3230000000000001E-2</v>
      </c>
      <c r="G23" s="128">
        <v>1.4109999999999999E-2</v>
      </c>
      <c r="H23" s="128">
        <v>7.9399999999999991E-3</v>
      </c>
    </row>
    <row r="24" spans="1:8">
      <c r="A24" s="127" t="s">
        <v>154</v>
      </c>
      <c r="B24" s="127" t="s">
        <v>142</v>
      </c>
      <c r="C24" s="127" t="s">
        <v>155</v>
      </c>
      <c r="D24" s="128">
        <v>9.5700000000000004E-3</v>
      </c>
      <c r="E24" s="128">
        <v>3.4880000000000001E-2</v>
      </c>
      <c r="F24" s="128">
        <v>5.2900000000000003E-2</v>
      </c>
      <c r="G24" s="128">
        <v>1.512E-2</v>
      </c>
      <c r="H24" s="128">
        <v>7.9399999999999991E-3</v>
      </c>
    </row>
    <row r="25" spans="1:8">
      <c r="A25" s="127" t="s">
        <v>156</v>
      </c>
      <c r="B25" s="127" t="s">
        <v>142</v>
      </c>
      <c r="C25" s="127" t="s">
        <v>157</v>
      </c>
      <c r="D25" s="128">
        <v>1.7399999999999999E-2</v>
      </c>
      <c r="E25" s="128">
        <v>1.6279999999999999E-2</v>
      </c>
      <c r="F25" s="128">
        <v>2.452E-2</v>
      </c>
      <c r="G25" s="128">
        <v>1.512E-2</v>
      </c>
      <c r="H25" s="128">
        <v>0</v>
      </c>
    </row>
    <row r="26" spans="1:8">
      <c r="A26" s="127" t="s">
        <v>158</v>
      </c>
      <c r="B26" s="127" t="s">
        <v>142</v>
      </c>
      <c r="C26" s="127" t="s">
        <v>159</v>
      </c>
      <c r="D26" s="128">
        <v>1.2700000000000001E-3</v>
      </c>
      <c r="E26" s="128">
        <v>1.74E-3</v>
      </c>
      <c r="F26" s="128">
        <v>2.5799999999999998E-3</v>
      </c>
      <c r="G26" s="128">
        <v>0</v>
      </c>
      <c r="H26" s="128">
        <v>0</v>
      </c>
    </row>
    <row r="27" spans="1:8">
      <c r="A27" s="127" t="s">
        <v>160</v>
      </c>
      <c r="B27" s="127" t="s">
        <v>142</v>
      </c>
      <c r="C27" s="127" t="s">
        <v>161</v>
      </c>
      <c r="D27" s="128">
        <v>9.7699999999999992E-3</v>
      </c>
      <c r="E27" s="128">
        <v>2.035E-2</v>
      </c>
      <c r="F27" s="128">
        <v>2.452E-2</v>
      </c>
      <c r="G27" s="128">
        <v>2.52E-2</v>
      </c>
      <c r="H27" s="128">
        <v>0</v>
      </c>
    </row>
    <row r="28" spans="1:8">
      <c r="A28" s="129" t="s">
        <v>162</v>
      </c>
      <c r="B28" s="129" t="s">
        <v>142</v>
      </c>
      <c r="C28" s="129" t="s">
        <v>163</v>
      </c>
      <c r="D28" s="130">
        <v>7.3600000000000002E-3</v>
      </c>
      <c r="E28" s="130">
        <v>1.7440000000000001E-2</v>
      </c>
      <c r="F28" s="130">
        <v>2.0650000000000002E-2</v>
      </c>
      <c r="G28" s="130">
        <v>2.2179999999999998E-2</v>
      </c>
      <c r="H28" s="130">
        <v>1.5869999999999999E-2</v>
      </c>
    </row>
    <row r="29" spans="1:8">
      <c r="A29" s="125" t="s">
        <v>164</v>
      </c>
      <c r="B29" s="125" t="s">
        <v>165</v>
      </c>
      <c r="C29" s="125" t="s">
        <v>166</v>
      </c>
      <c r="D29" s="126">
        <v>1.8870000000000001E-2</v>
      </c>
      <c r="E29" s="126">
        <v>9.8799999999999999E-3</v>
      </c>
      <c r="F29" s="126">
        <v>1.4189999999999999E-2</v>
      </c>
      <c r="G29" s="126">
        <v>3.5279999999999999E-2</v>
      </c>
      <c r="H29" s="126">
        <v>0</v>
      </c>
    </row>
    <row r="30" spans="1:8">
      <c r="A30" s="127" t="s">
        <v>167</v>
      </c>
      <c r="B30" s="127" t="s">
        <v>165</v>
      </c>
      <c r="C30" s="127" t="s">
        <v>168</v>
      </c>
      <c r="D30" s="128">
        <v>2.9049999999999999E-2</v>
      </c>
      <c r="E30" s="128">
        <v>3.023E-2</v>
      </c>
      <c r="F30" s="128">
        <v>3.3550000000000003E-2</v>
      </c>
      <c r="G30" s="128">
        <v>5.1920000000000001E-2</v>
      </c>
      <c r="H30" s="128">
        <v>0</v>
      </c>
    </row>
    <row r="31" spans="1:8">
      <c r="A31" s="127" t="s">
        <v>169</v>
      </c>
      <c r="B31" s="127" t="s">
        <v>165</v>
      </c>
      <c r="C31" s="127" t="s">
        <v>170</v>
      </c>
      <c r="D31" s="128">
        <v>8.43E-3</v>
      </c>
      <c r="E31" s="128">
        <v>8.7200000000000003E-3</v>
      </c>
      <c r="F31" s="128">
        <v>1.4189999999999999E-2</v>
      </c>
      <c r="G31" s="128">
        <v>3.78E-2</v>
      </c>
      <c r="H31" s="128">
        <v>0</v>
      </c>
    </row>
    <row r="32" spans="1:8">
      <c r="A32" s="127" t="s">
        <v>171</v>
      </c>
      <c r="B32" s="127" t="s">
        <v>165</v>
      </c>
      <c r="C32" s="127" t="s">
        <v>172</v>
      </c>
      <c r="D32" s="128">
        <v>7.8300000000000002E-3</v>
      </c>
      <c r="E32" s="128">
        <v>4.6499999999999996E-3</v>
      </c>
      <c r="F32" s="128">
        <v>1.677E-2</v>
      </c>
      <c r="G32" s="128">
        <v>1.512E-2</v>
      </c>
      <c r="H32" s="128">
        <v>1.5869999999999999E-2</v>
      </c>
    </row>
    <row r="33" spans="1:8">
      <c r="A33" s="127" t="s">
        <v>173</v>
      </c>
      <c r="B33" s="127" t="s">
        <v>165</v>
      </c>
      <c r="C33" s="127" t="s">
        <v>174</v>
      </c>
      <c r="D33" s="128">
        <v>1.84E-2</v>
      </c>
      <c r="E33" s="128">
        <v>5.058E-2</v>
      </c>
      <c r="F33" s="128">
        <v>2.0650000000000002E-2</v>
      </c>
      <c r="G33" s="128">
        <v>5.2420000000000001E-2</v>
      </c>
      <c r="H33" s="128">
        <v>7.9399999999999991E-3</v>
      </c>
    </row>
    <row r="34" spans="1:8">
      <c r="A34" s="127" t="s">
        <v>175</v>
      </c>
      <c r="B34" s="127" t="s">
        <v>165</v>
      </c>
      <c r="C34" s="127" t="s">
        <v>176</v>
      </c>
      <c r="D34" s="128">
        <v>1.2449999999999999E-2</v>
      </c>
      <c r="E34" s="128">
        <v>1.047E-2</v>
      </c>
      <c r="F34" s="128">
        <v>1.1610000000000001E-2</v>
      </c>
      <c r="G34" s="128">
        <v>2.6210000000000001E-2</v>
      </c>
      <c r="H34" s="128">
        <v>0</v>
      </c>
    </row>
    <row r="35" spans="1:8">
      <c r="A35" s="127" t="s">
        <v>177</v>
      </c>
      <c r="B35" s="127" t="s">
        <v>165</v>
      </c>
      <c r="C35" s="127" t="s">
        <v>178</v>
      </c>
      <c r="D35" s="128">
        <v>1.7000000000000001E-2</v>
      </c>
      <c r="E35" s="128">
        <v>6.9800000000000001E-3</v>
      </c>
      <c r="F35" s="128">
        <v>3.8700000000000002E-3</v>
      </c>
      <c r="G35" s="128">
        <v>4.0320000000000002E-2</v>
      </c>
      <c r="H35" s="128">
        <v>0</v>
      </c>
    </row>
    <row r="36" spans="1:8">
      <c r="A36" s="129" t="s">
        <v>179</v>
      </c>
      <c r="B36" s="129" t="s">
        <v>165</v>
      </c>
      <c r="C36" s="129" t="s">
        <v>180</v>
      </c>
      <c r="D36" s="130">
        <v>2.777E-2</v>
      </c>
      <c r="E36" s="130">
        <v>2.8490000000000001E-2</v>
      </c>
      <c r="F36" s="130">
        <v>2.9680000000000002E-2</v>
      </c>
      <c r="G36" s="130">
        <v>4.8890000000000003E-2</v>
      </c>
      <c r="H36" s="130">
        <v>3.175E-2</v>
      </c>
    </row>
    <row r="37" spans="1:8">
      <c r="A37" s="125" t="s">
        <v>181</v>
      </c>
      <c r="B37" s="125" t="s">
        <v>23</v>
      </c>
      <c r="C37" s="125" t="s">
        <v>182</v>
      </c>
      <c r="D37" s="126">
        <v>1.7069999999999998E-2</v>
      </c>
      <c r="E37" s="126">
        <v>3.6049999999999999E-2</v>
      </c>
      <c r="F37" s="126">
        <v>5.1599999999999997E-3</v>
      </c>
      <c r="G37" s="126">
        <v>6.0479999999999999E-2</v>
      </c>
      <c r="H37" s="126">
        <v>0</v>
      </c>
    </row>
    <row r="38" spans="1:8">
      <c r="A38" s="127" t="s">
        <v>183</v>
      </c>
      <c r="B38" s="127" t="s">
        <v>23</v>
      </c>
      <c r="C38" s="127" t="s">
        <v>184</v>
      </c>
      <c r="D38" s="128">
        <v>1.017E-2</v>
      </c>
      <c r="E38" s="128">
        <v>2.1510000000000001E-2</v>
      </c>
      <c r="F38" s="128">
        <v>3.8700000000000002E-3</v>
      </c>
      <c r="G38" s="128">
        <v>4.9399999999999999E-2</v>
      </c>
      <c r="H38" s="128">
        <v>0</v>
      </c>
    </row>
    <row r="39" spans="1:8">
      <c r="A39" s="129" t="s">
        <v>185</v>
      </c>
      <c r="B39" s="129" t="s">
        <v>23</v>
      </c>
      <c r="C39" s="129" t="s">
        <v>186</v>
      </c>
      <c r="D39" s="130">
        <v>1.6400000000000001E-2</v>
      </c>
      <c r="E39" s="130">
        <v>1.3950000000000001E-2</v>
      </c>
      <c r="F39" s="130">
        <v>2.5799999999999998E-3</v>
      </c>
      <c r="G39" s="130">
        <v>5.4440000000000002E-2</v>
      </c>
      <c r="H39" s="130">
        <v>7.9399999999999991E-3</v>
      </c>
    </row>
    <row r="40" spans="1:8">
      <c r="A40" s="145" t="s">
        <v>187</v>
      </c>
      <c r="B40" s="145"/>
      <c r="C40" s="145"/>
      <c r="D40" s="131">
        <v>0.98079000000000005</v>
      </c>
      <c r="E40" s="131">
        <v>0.98023000000000005</v>
      </c>
      <c r="F40" s="131">
        <v>0.96</v>
      </c>
      <c r="G40" s="131">
        <v>0.98134999999999994</v>
      </c>
      <c r="H40" s="131">
        <v>0.96031999999999995</v>
      </c>
    </row>
    <row r="41" spans="1:8">
      <c r="A41" s="145" t="s">
        <v>188</v>
      </c>
      <c r="B41" s="145"/>
      <c r="C41" s="145"/>
      <c r="D41" s="131">
        <v>1.9210000000000001E-2</v>
      </c>
      <c r="E41" s="131">
        <v>1.9769999999999999E-2</v>
      </c>
      <c r="F41" s="131">
        <v>0.04</v>
      </c>
      <c r="G41" s="131">
        <v>1.865E-2</v>
      </c>
      <c r="H41" s="131">
        <v>3.968E-2</v>
      </c>
    </row>
    <row r="42" spans="1:8">
      <c r="A42" s="145" t="s">
        <v>189</v>
      </c>
      <c r="B42" s="145"/>
      <c r="C42" s="145"/>
      <c r="D42" s="4">
        <f>D40+D41</f>
        <v>1</v>
      </c>
      <c r="E42" s="4">
        <f t="shared" ref="E42:H42" si="0">E40+E41</f>
        <v>1</v>
      </c>
      <c r="F42" s="4">
        <f t="shared" si="0"/>
        <v>1</v>
      </c>
      <c r="G42" s="4">
        <f t="shared" si="0"/>
        <v>1</v>
      </c>
      <c r="H42" s="4">
        <f t="shared" si="0"/>
        <v>1</v>
      </c>
    </row>
    <row r="43" spans="1:8" s="134" customFormat="1" ht="16.5" customHeight="1">
      <c r="A43" s="134" t="s">
        <v>38</v>
      </c>
    </row>
    <row r="44" spans="1:8" s="134" customFormat="1" ht="16.5" customHeight="1">
      <c r="A44" s="134" t="s">
        <v>39</v>
      </c>
    </row>
    <row r="45" spans="1:8" s="134" customFormat="1" ht="16.5" customHeight="1">
      <c r="A45" s="144" t="s">
        <v>469</v>
      </c>
      <c r="B45" s="144"/>
      <c r="C45" s="144"/>
      <c r="D45" s="144"/>
      <c r="E45" s="144"/>
      <c r="F45" s="144"/>
      <c r="G45" s="144"/>
      <c r="H45" s="144"/>
    </row>
    <row r="46" spans="1:8" s="134" customFormat="1" ht="16.5" customHeight="1">
      <c r="A46" s="134" t="s">
        <v>432</v>
      </c>
    </row>
  </sheetData>
  <mergeCells count="8">
    <mergeCell ref="A45:H45"/>
    <mergeCell ref="A40:C40"/>
    <mergeCell ref="A41:C41"/>
    <mergeCell ref="A42:C42"/>
    <mergeCell ref="A3:A4"/>
    <mergeCell ref="B3:B4"/>
    <mergeCell ref="C3:C4"/>
    <mergeCell ref="D3:H3"/>
  </mergeCells>
  <phoneticPr fontId="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opLeftCell="A55" zoomScale="106" zoomScaleNormal="106" workbookViewId="0">
      <selection activeCell="A79" sqref="A79:A81"/>
    </sheetView>
  </sheetViews>
  <sheetFormatPr defaultRowHeight="16.5"/>
  <cols>
    <col min="1" max="6" width="10.625" customWidth="1"/>
    <col min="7" max="8" width="15.625" customWidth="1"/>
    <col min="20" max="20" width="12.875" bestFit="1" customWidth="1"/>
  </cols>
  <sheetData>
    <row r="1" spans="1:10">
      <c r="A1" s="89" t="s">
        <v>509</v>
      </c>
      <c r="B1" s="89"/>
      <c r="C1" s="89"/>
      <c r="D1" s="89"/>
      <c r="E1" s="89"/>
      <c r="F1" s="89"/>
      <c r="G1" s="89"/>
      <c r="H1" s="89"/>
    </row>
    <row r="2" spans="1:10">
      <c r="A2" s="89"/>
      <c r="B2" s="89"/>
      <c r="C2" s="89"/>
      <c r="D2" s="89"/>
      <c r="E2" s="89"/>
      <c r="F2" s="89"/>
      <c r="G2" s="89"/>
      <c r="H2" s="89"/>
    </row>
    <row r="3" spans="1:10">
      <c r="A3" s="89" t="s">
        <v>207</v>
      </c>
      <c r="B3" s="89"/>
      <c r="C3" s="89"/>
      <c r="D3" s="89"/>
      <c r="E3" s="89"/>
      <c r="F3" s="89"/>
      <c r="G3" s="89"/>
      <c r="H3" s="89"/>
    </row>
    <row r="4" spans="1:10">
      <c r="A4" s="89"/>
      <c r="B4" s="89"/>
      <c r="C4" s="89"/>
      <c r="D4" s="89"/>
      <c r="E4" s="89"/>
      <c r="F4" s="89"/>
      <c r="G4" s="89"/>
      <c r="H4" s="89"/>
    </row>
    <row r="5" spans="1:10">
      <c r="A5" s="157" t="s">
        <v>36</v>
      </c>
      <c r="B5" s="138" t="s">
        <v>1</v>
      </c>
      <c r="C5" s="138"/>
      <c r="D5" s="138"/>
      <c r="E5" s="138"/>
      <c r="F5" s="138"/>
      <c r="G5" s="138" t="s">
        <v>395</v>
      </c>
      <c r="H5" s="139" t="s">
        <v>396</v>
      </c>
    </row>
    <row r="6" spans="1:10">
      <c r="A6" s="160"/>
      <c r="B6" s="97">
        <v>2017</v>
      </c>
      <c r="C6" s="97">
        <v>2018</v>
      </c>
      <c r="D6" s="97">
        <v>2019</v>
      </c>
      <c r="E6" s="97">
        <v>2020</v>
      </c>
      <c r="F6" s="90">
        <v>2021</v>
      </c>
      <c r="G6" s="138"/>
      <c r="H6" s="140"/>
    </row>
    <row r="7" spans="1:10">
      <c r="A7" s="7" t="s">
        <v>190</v>
      </c>
      <c r="B7" s="13">
        <v>1951</v>
      </c>
      <c r="C7" s="13">
        <v>1842</v>
      </c>
      <c r="D7" s="13">
        <v>2230</v>
      </c>
      <c r="E7" s="13">
        <v>2067</v>
      </c>
      <c r="F7" s="13">
        <v>2843</v>
      </c>
      <c r="G7" s="52">
        <v>0.44700000000000001</v>
      </c>
      <c r="H7" s="52">
        <f>F7/E7-1</f>
        <v>0.37542331881954527</v>
      </c>
      <c r="J7" s="2"/>
    </row>
    <row r="8" spans="1:10">
      <c r="A8" s="9" t="s">
        <v>200</v>
      </c>
      <c r="B8" s="14">
        <v>1790</v>
      </c>
      <c r="C8" s="14">
        <v>1813</v>
      </c>
      <c r="D8" s="14">
        <v>1811</v>
      </c>
      <c r="E8" s="14">
        <v>1619</v>
      </c>
      <c r="F8" s="14">
        <v>1719</v>
      </c>
      <c r="G8" s="53">
        <v>0.27</v>
      </c>
      <c r="H8" s="53">
        <f t="shared" ref="H8:H11" si="0">F8/E8-1</f>
        <v>6.1766522544780766E-2</v>
      </c>
      <c r="J8" s="2"/>
    </row>
    <row r="9" spans="1:10">
      <c r="A9" s="9" t="s">
        <v>191</v>
      </c>
      <c r="B9" s="14">
        <v>1035</v>
      </c>
      <c r="C9" s="14">
        <v>831</v>
      </c>
      <c r="D9" s="14">
        <v>857</v>
      </c>
      <c r="E9" s="14">
        <v>793</v>
      </c>
      <c r="F9" s="14">
        <v>841</v>
      </c>
      <c r="G9" s="53">
        <v>0.13200000000000001</v>
      </c>
      <c r="H9" s="53">
        <f t="shared" si="0"/>
        <v>6.0529634300126034E-2</v>
      </c>
      <c r="J9" s="2"/>
    </row>
    <row r="10" spans="1:10">
      <c r="A10" s="9" t="s">
        <v>193</v>
      </c>
      <c r="B10" s="14">
        <v>309</v>
      </c>
      <c r="C10" s="14">
        <v>356</v>
      </c>
      <c r="D10" s="14">
        <v>318</v>
      </c>
      <c r="E10" s="14">
        <v>248</v>
      </c>
      <c r="F10" s="14">
        <v>406</v>
      </c>
      <c r="G10" s="53">
        <v>6.4000000000000001E-2</v>
      </c>
      <c r="H10" s="53">
        <f t="shared" si="0"/>
        <v>0.63709677419354849</v>
      </c>
      <c r="J10" s="2"/>
    </row>
    <row r="11" spans="1:10">
      <c r="A11" s="11" t="s">
        <v>192</v>
      </c>
      <c r="B11" s="15">
        <v>149</v>
      </c>
      <c r="C11" s="15">
        <v>297</v>
      </c>
      <c r="D11" s="15">
        <v>324</v>
      </c>
      <c r="E11" s="15">
        <v>294</v>
      </c>
      <c r="F11" s="15">
        <v>244</v>
      </c>
      <c r="G11" s="54">
        <v>3.7999999999999999E-2</v>
      </c>
      <c r="H11" s="54">
        <f t="shared" si="0"/>
        <v>-0.17006802721088432</v>
      </c>
      <c r="J11" s="2"/>
    </row>
    <row r="12" spans="1:10">
      <c r="G12" s="24"/>
    </row>
    <row r="14" spans="1:10">
      <c r="G14" s="24"/>
    </row>
    <row r="16" spans="1:10">
      <c r="A16" s="89" t="s">
        <v>209</v>
      </c>
      <c r="B16" s="89"/>
      <c r="C16" s="89"/>
      <c r="D16" s="89"/>
      <c r="E16" s="89"/>
      <c r="F16" s="89"/>
      <c r="G16" s="89"/>
      <c r="H16" s="89"/>
    </row>
    <row r="17" spans="1:8">
      <c r="A17" s="89"/>
      <c r="B17" s="89"/>
      <c r="C17" s="89"/>
      <c r="D17" s="89"/>
      <c r="E17" s="89"/>
      <c r="F17" s="89"/>
      <c r="G17" s="89"/>
      <c r="H17" s="89"/>
    </row>
    <row r="18" spans="1:8">
      <c r="A18" s="157" t="s">
        <v>36</v>
      </c>
      <c r="B18" s="138" t="s">
        <v>1</v>
      </c>
      <c r="C18" s="138"/>
      <c r="D18" s="138"/>
      <c r="E18" s="138"/>
      <c r="F18" s="138"/>
      <c r="G18" s="138" t="s">
        <v>395</v>
      </c>
      <c r="H18" s="139" t="s">
        <v>396</v>
      </c>
    </row>
    <row r="19" spans="1:8">
      <c r="A19" s="160"/>
      <c r="B19" s="97">
        <v>2017</v>
      </c>
      <c r="C19" s="97">
        <v>2018</v>
      </c>
      <c r="D19" s="97">
        <v>2019</v>
      </c>
      <c r="E19" s="97">
        <v>2020</v>
      </c>
      <c r="F19" s="97">
        <v>2021</v>
      </c>
      <c r="G19" s="138"/>
      <c r="H19" s="140"/>
    </row>
    <row r="20" spans="1:8">
      <c r="A20" s="7" t="s">
        <v>190</v>
      </c>
      <c r="B20" s="13">
        <v>2222</v>
      </c>
      <c r="C20" s="13">
        <v>2470</v>
      </c>
      <c r="D20" s="13">
        <v>2488</v>
      </c>
      <c r="E20" s="13">
        <v>2458</v>
      </c>
      <c r="F20" s="13">
        <v>2408</v>
      </c>
      <c r="G20" s="52">
        <v>0.56200000000000006</v>
      </c>
      <c r="H20" s="52">
        <f>F20/E20-1</f>
        <v>-2.0341741253051215E-2</v>
      </c>
    </row>
    <row r="21" spans="1:8">
      <c r="A21" s="9" t="s">
        <v>191</v>
      </c>
      <c r="B21" s="14">
        <v>574</v>
      </c>
      <c r="C21" s="14">
        <v>555</v>
      </c>
      <c r="D21" s="14">
        <v>509</v>
      </c>
      <c r="E21" s="14">
        <v>546</v>
      </c>
      <c r="F21" s="14">
        <v>587</v>
      </c>
      <c r="G21" s="53">
        <v>0.13700000000000001</v>
      </c>
      <c r="H21" s="53">
        <f t="shared" ref="H21:H25" si="1">F21/E21-1</f>
        <v>7.5091575091575047E-2</v>
      </c>
    </row>
    <row r="22" spans="1:8">
      <c r="A22" s="9" t="s">
        <v>192</v>
      </c>
      <c r="B22" s="14">
        <v>244</v>
      </c>
      <c r="C22" s="14">
        <v>408</v>
      </c>
      <c r="D22" s="14">
        <v>360</v>
      </c>
      <c r="E22" s="14">
        <v>477</v>
      </c>
      <c r="F22" s="14">
        <v>419</v>
      </c>
      <c r="G22" s="53">
        <v>9.8000000000000004E-2</v>
      </c>
      <c r="H22" s="53">
        <f t="shared" si="1"/>
        <v>-0.12159329140461217</v>
      </c>
    </row>
    <row r="23" spans="1:8">
      <c r="A23" s="9" t="s">
        <v>200</v>
      </c>
      <c r="B23" s="14">
        <v>369</v>
      </c>
      <c r="C23" s="14">
        <v>397</v>
      </c>
      <c r="D23" s="14">
        <v>399</v>
      </c>
      <c r="E23" s="14">
        <v>348</v>
      </c>
      <c r="F23" s="14">
        <v>385</v>
      </c>
      <c r="G23" s="53">
        <v>0.09</v>
      </c>
      <c r="H23" s="53">
        <f t="shared" si="1"/>
        <v>0.10632183908045967</v>
      </c>
    </row>
    <row r="24" spans="1:8">
      <c r="A24" s="9" t="s">
        <v>193</v>
      </c>
      <c r="B24" s="14">
        <v>267</v>
      </c>
      <c r="C24" s="14">
        <v>236</v>
      </c>
      <c r="D24" s="14">
        <v>166</v>
      </c>
      <c r="E24" s="14">
        <v>188</v>
      </c>
      <c r="F24" s="14">
        <v>230</v>
      </c>
      <c r="G24" s="53">
        <v>5.3999999999999999E-2</v>
      </c>
      <c r="H24" s="53">
        <f t="shared" si="1"/>
        <v>0.22340425531914887</v>
      </c>
    </row>
    <row r="25" spans="1:8">
      <c r="A25" s="11" t="s">
        <v>204</v>
      </c>
      <c r="B25" s="15">
        <v>23</v>
      </c>
      <c r="C25" s="15">
        <v>28</v>
      </c>
      <c r="D25" s="15">
        <v>36</v>
      </c>
      <c r="E25" s="15">
        <v>54</v>
      </c>
      <c r="F25" s="15">
        <v>59</v>
      </c>
      <c r="G25" s="54">
        <v>1.4E-2</v>
      </c>
      <c r="H25" s="54">
        <f t="shared" si="1"/>
        <v>9.259259259259256E-2</v>
      </c>
    </row>
    <row r="26" spans="1:8">
      <c r="G26" s="24"/>
    </row>
    <row r="32" spans="1:8">
      <c r="A32" s="89" t="s">
        <v>210</v>
      </c>
      <c r="B32" s="89"/>
      <c r="C32" s="89"/>
      <c r="D32" s="89"/>
      <c r="E32" s="89"/>
      <c r="F32" s="89"/>
      <c r="G32" s="89"/>
      <c r="H32" s="89"/>
    </row>
    <row r="33" spans="1:8">
      <c r="A33" s="89"/>
      <c r="B33" s="89"/>
      <c r="C33" s="89"/>
      <c r="D33" s="89"/>
      <c r="E33" s="89"/>
      <c r="F33" s="89"/>
      <c r="G33" s="89"/>
      <c r="H33" s="89"/>
    </row>
    <row r="34" spans="1:8">
      <c r="A34" s="157" t="s">
        <v>36</v>
      </c>
      <c r="B34" s="138" t="s">
        <v>1</v>
      </c>
      <c r="C34" s="138"/>
      <c r="D34" s="138"/>
      <c r="E34" s="138"/>
      <c r="F34" s="138"/>
      <c r="G34" s="138" t="s">
        <v>395</v>
      </c>
      <c r="H34" s="139" t="s">
        <v>396</v>
      </c>
    </row>
    <row r="35" spans="1:8">
      <c r="A35" s="160"/>
      <c r="B35" s="97">
        <v>2017</v>
      </c>
      <c r="C35" s="97">
        <v>2018</v>
      </c>
      <c r="D35" s="97">
        <v>2019</v>
      </c>
      <c r="E35" s="97">
        <v>2020</v>
      </c>
      <c r="F35" s="97">
        <v>2021</v>
      </c>
      <c r="G35" s="138"/>
      <c r="H35" s="140"/>
    </row>
    <row r="36" spans="1:8">
      <c r="A36" s="7" t="s">
        <v>190</v>
      </c>
      <c r="B36" s="13">
        <v>1368</v>
      </c>
      <c r="C36" s="13">
        <v>1412</v>
      </c>
      <c r="D36" s="13">
        <v>1322</v>
      </c>
      <c r="E36" s="13">
        <v>1309</v>
      </c>
      <c r="F36" s="13">
        <v>1397</v>
      </c>
      <c r="G36" s="52">
        <v>0.4456140350877193</v>
      </c>
      <c r="H36" s="52">
        <f>F36/E36-1</f>
        <v>6.7226890756302504E-2</v>
      </c>
    </row>
    <row r="37" spans="1:8">
      <c r="A37" s="9" t="s">
        <v>200</v>
      </c>
      <c r="B37" s="14">
        <v>778</v>
      </c>
      <c r="C37" s="14">
        <v>782</v>
      </c>
      <c r="D37" s="14">
        <v>780</v>
      </c>
      <c r="E37" s="14">
        <v>677</v>
      </c>
      <c r="F37" s="14">
        <v>708</v>
      </c>
      <c r="G37" s="53">
        <v>0.22583732057416267</v>
      </c>
      <c r="H37" s="53">
        <f t="shared" ref="H37:H41" si="2">F37/E37-1</f>
        <v>4.579025110782875E-2</v>
      </c>
    </row>
    <row r="38" spans="1:8">
      <c r="A38" s="9" t="s">
        <v>191</v>
      </c>
      <c r="B38" s="14">
        <v>392</v>
      </c>
      <c r="C38" s="14">
        <v>359</v>
      </c>
      <c r="D38" s="14">
        <v>350</v>
      </c>
      <c r="E38" s="14">
        <v>364</v>
      </c>
      <c r="F38" s="14">
        <v>393</v>
      </c>
      <c r="G38" s="53">
        <v>0.12535885167464114</v>
      </c>
      <c r="H38" s="53">
        <f t="shared" si="2"/>
        <v>7.9670329670329609E-2</v>
      </c>
    </row>
    <row r="39" spans="1:8">
      <c r="A39" s="9" t="s">
        <v>192</v>
      </c>
      <c r="B39" s="14">
        <v>186</v>
      </c>
      <c r="C39" s="14">
        <v>155</v>
      </c>
      <c r="D39" s="14">
        <v>161</v>
      </c>
      <c r="E39" s="14">
        <v>247</v>
      </c>
      <c r="F39" s="14">
        <v>232</v>
      </c>
      <c r="G39" s="53">
        <v>7.4003189792663474E-2</v>
      </c>
      <c r="H39" s="53">
        <f t="shared" si="2"/>
        <v>-6.0728744939271273E-2</v>
      </c>
    </row>
    <row r="40" spans="1:8">
      <c r="A40" s="9" t="s">
        <v>193</v>
      </c>
      <c r="B40" s="14">
        <v>50</v>
      </c>
      <c r="C40" s="14">
        <v>52</v>
      </c>
      <c r="D40" s="14">
        <v>63</v>
      </c>
      <c r="E40" s="14">
        <v>64</v>
      </c>
      <c r="F40" s="14">
        <v>105</v>
      </c>
      <c r="G40" s="53">
        <v>3.3492822966507178E-2</v>
      </c>
      <c r="H40" s="53">
        <f t="shared" si="2"/>
        <v>0.640625</v>
      </c>
    </row>
    <row r="41" spans="1:8">
      <c r="A41" s="11" t="s">
        <v>203</v>
      </c>
      <c r="B41" s="15">
        <v>12</v>
      </c>
      <c r="C41" s="15">
        <v>16</v>
      </c>
      <c r="D41" s="15">
        <v>51</v>
      </c>
      <c r="E41" s="15">
        <v>55</v>
      </c>
      <c r="F41" s="15">
        <v>76</v>
      </c>
      <c r="G41" s="54">
        <v>2.4242424242424242E-2</v>
      </c>
      <c r="H41" s="54">
        <f t="shared" si="2"/>
        <v>0.38181818181818183</v>
      </c>
    </row>
    <row r="42" spans="1:8">
      <c r="G42" s="24"/>
    </row>
    <row r="53" spans="1:11">
      <c r="A53" s="89" t="s">
        <v>211</v>
      </c>
      <c r="B53" s="89"/>
      <c r="C53" s="89"/>
      <c r="D53" s="89"/>
      <c r="E53" s="89"/>
      <c r="F53" s="89"/>
      <c r="G53" s="89"/>
      <c r="H53" s="89"/>
    </row>
    <row r="54" spans="1:11">
      <c r="A54" s="89"/>
      <c r="B54" s="89"/>
      <c r="C54" s="89"/>
      <c r="D54" s="89"/>
      <c r="E54" s="89"/>
      <c r="F54" s="89"/>
      <c r="G54" s="89"/>
      <c r="H54" s="89"/>
    </row>
    <row r="55" spans="1:11">
      <c r="A55" s="157" t="s">
        <v>36</v>
      </c>
      <c r="B55" s="138" t="s">
        <v>1</v>
      </c>
      <c r="C55" s="138"/>
      <c r="D55" s="138"/>
      <c r="E55" s="138"/>
      <c r="F55" s="138"/>
      <c r="G55" s="138" t="s">
        <v>395</v>
      </c>
      <c r="H55" s="139" t="s">
        <v>396</v>
      </c>
    </row>
    <row r="56" spans="1:11">
      <c r="A56" s="160"/>
      <c r="B56" s="97">
        <v>2017</v>
      </c>
      <c r="C56" s="97">
        <v>2018</v>
      </c>
      <c r="D56" s="97">
        <v>2019</v>
      </c>
      <c r="E56" s="97">
        <v>2020</v>
      </c>
      <c r="F56" s="97">
        <v>2021</v>
      </c>
      <c r="G56" s="138"/>
      <c r="H56" s="140"/>
    </row>
    <row r="57" spans="1:11">
      <c r="A57" s="7" t="s">
        <v>190</v>
      </c>
      <c r="B57" s="13">
        <v>999</v>
      </c>
      <c r="C57" s="13">
        <v>1046</v>
      </c>
      <c r="D57" s="13">
        <v>960</v>
      </c>
      <c r="E57" s="13">
        <v>911</v>
      </c>
      <c r="F57" s="13">
        <v>918</v>
      </c>
      <c r="G57" s="52">
        <v>0.35799999999999998</v>
      </c>
      <c r="H57" s="52">
        <f>F57/E57-1</f>
        <v>7.6838638858396369E-3</v>
      </c>
      <c r="K57" s="2"/>
    </row>
    <row r="58" spans="1:11">
      <c r="A58" s="9" t="s">
        <v>200</v>
      </c>
      <c r="B58" s="14">
        <v>856</v>
      </c>
      <c r="C58" s="14">
        <v>743</v>
      </c>
      <c r="D58" s="14">
        <v>718</v>
      </c>
      <c r="E58" s="14">
        <v>708</v>
      </c>
      <c r="F58" s="14">
        <v>685</v>
      </c>
      <c r="G58" s="53">
        <v>0.26700000000000002</v>
      </c>
      <c r="H58" s="53">
        <f t="shared" ref="H58:H63" si="3">F58/E58-1</f>
        <v>-3.248587570621464E-2</v>
      </c>
      <c r="K58" s="2"/>
    </row>
    <row r="59" spans="1:11">
      <c r="A59" s="9" t="s">
        <v>191</v>
      </c>
      <c r="B59" s="14">
        <v>261</v>
      </c>
      <c r="C59" s="14">
        <v>275</v>
      </c>
      <c r="D59" s="14">
        <v>304</v>
      </c>
      <c r="E59" s="14">
        <v>308</v>
      </c>
      <c r="F59" s="14">
        <v>328</v>
      </c>
      <c r="G59" s="53">
        <v>0.128</v>
      </c>
      <c r="H59" s="53">
        <f t="shared" si="3"/>
        <v>6.4935064935064846E-2</v>
      </c>
      <c r="K59" s="2"/>
    </row>
    <row r="60" spans="1:11">
      <c r="A60" s="9" t="s">
        <v>192</v>
      </c>
      <c r="B60" s="14">
        <v>120</v>
      </c>
      <c r="C60" s="14">
        <v>194</v>
      </c>
      <c r="D60" s="14">
        <v>256</v>
      </c>
      <c r="E60" s="14">
        <v>215</v>
      </c>
      <c r="F60" s="14">
        <v>173</v>
      </c>
      <c r="G60" s="53">
        <v>6.7000000000000004E-2</v>
      </c>
      <c r="H60" s="53">
        <f t="shared" si="3"/>
        <v>-0.1953488372093023</v>
      </c>
      <c r="K60" s="2"/>
    </row>
    <row r="61" spans="1:11">
      <c r="A61" s="9" t="s">
        <v>203</v>
      </c>
      <c r="B61" s="14">
        <v>133</v>
      </c>
      <c r="C61" s="14">
        <v>143</v>
      </c>
      <c r="D61" s="14">
        <v>177</v>
      </c>
      <c r="E61" s="14">
        <v>182</v>
      </c>
      <c r="F61" s="14">
        <v>149</v>
      </c>
      <c r="G61" s="53">
        <v>5.8000000000000003E-2</v>
      </c>
      <c r="H61" s="53">
        <f t="shared" si="3"/>
        <v>-0.18131868131868134</v>
      </c>
      <c r="K61" s="2"/>
    </row>
    <row r="62" spans="1:11">
      <c r="A62" s="9" t="s">
        <v>193</v>
      </c>
      <c r="B62" s="14">
        <v>151</v>
      </c>
      <c r="C62" s="14">
        <v>119</v>
      </c>
      <c r="D62" s="14">
        <v>142</v>
      </c>
      <c r="E62" s="14">
        <v>130</v>
      </c>
      <c r="F62" s="14">
        <v>121</v>
      </c>
      <c r="G62" s="53">
        <v>4.7E-2</v>
      </c>
      <c r="H62" s="53">
        <f t="shared" si="3"/>
        <v>-6.9230769230769207E-2</v>
      </c>
      <c r="K62" s="2"/>
    </row>
    <row r="63" spans="1:11">
      <c r="A63" s="11" t="s">
        <v>195</v>
      </c>
      <c r="B63" s="15">
        <v>41</v>
      </c>
      <c r="C63" s="15">
        <v>51</v>
      </c>
      <c r="D63" s="15">
        <v>42</v>
      </c>
      <c r="E63" s="15">
        <v>66</v>
      </c>
      <c r="F63" s="15">
        <v>62</v>
      </c>
      <c r="G63" s="54">
        <v>2.4E-2</v>
      </c>
      <c r="H63" s="54">
        <f t="shared" si="3"/>
        <v>-6.0606060606060552E-2</v>
      </c>
      <c r="K63" s="2"/>
    </row>
    <row r="64" spans="1:11">
      <c r="G64" s="24"/>
      <c r="K64" s="2"/>
    </row>
    <row r="67" spans="1:11">
      <c r="A67" s="89" t="s">
        <v>212</v>
      </c>
      <c r="B67" s="89"/>
      <c r="C67" s="89"/>
      <c r="D67" s="89"/>
      <c r="E67" s="89"/>
      <c r="F67" s="89"/>
      <c r="G67" s="89"/>
      <c r="H67" s="89"/>
    </row>
    <row r="68" spans="1:11">
      <c r="A68" s="89"/>
      <c r="B68" s="89"/>
      <c r="C68" s="89"/>
      <c r="D68" s="89"/>
      <c r="E68" s="89"/>
      <c r="F68" s="89"/>
      <c r="G68" s="89"/>
      <c r="H68" s="89"/>
    </row>
    <row r="69" spans="1:11">
      <c r="A69" s="157" t="s">
        <v>36</v>
      </c>
      <c r="B69" s="138" t="s">
        <v>1</v>
      </c>
      <c r="C69" s="138"/>
      <c r="D69" s="138"/>
      <c r="E69" s="138"/>
      <c r="F69" s="138"/>
      <c r="G69" s="138" t="s">
        <v>395</v>
      </c>
      <c r="H69" s="139" t="s">
        <v>396</v>
      </c>
    </row>
    <row r="70" spans="1:11">
      <c r="A70" s="160"/>
      <c r="B70" s="97">
        <v>2017</v>
      </c>
      <c r="C70" s="97">
        <v>2018</v>
      </c>
      <c r="D70" s="97">
        <v>2019</v>
      </c>
      <c r="E70" s="97">
        <v>2020</v>
      </c>
      <c r="F70" s="97">
        <v>2021</v>
      </c>
      <c r="G70" s="138"/>
      <c r="H70" s="140"/>
    </row>
    <row r="71" spans="1:11">
      <c r="A71" s="7" t="s">
        <v>190</v>
      </c>
      <c r="B71" s="13">
        <v>810</v>
      </c>
      <c r="C71" s="13">
        <v>936</v>
      </c>
      <c r="D71" s="13">
        <v>1137</v>
      </c>
      <c r="E71" s="13">
        <v>1162</v>
      </c>
      <c r="F71" s="13">
        <v>1066</v>
      </c>
      <c r="G71" s="52">
        <v>0.47499999999999998</v>
      </c>
      <c r="H71" s="52">
        <f>F71/E71-1</f>
        <v>-8.2616179001721135E-2</v>
      </c>
    </row>
    <row r="72" spans="1:11">
      <c r="A72" s="9" t="s">
        <v>200</v>
      </c>
      <c r="B72" s="14">
        <v>330</v>
      </c>
      <c r="C72" s="14">
        <v>284</v>
      </c>
      <c r="D72" s="14">
        <v>319</v>
      </c>
      <c r="E72" s="14">
        <v>325</v>
      </c>
      <c r="F72" s="14">
        <v>291</v>
      </c>
      <c r="G72" s="53">
        <v>0.13</v>
      </c>
      <c r="H72" s="53">
        <f t="shared" ref="H72:H77" si="4">F72/E72-1</f>
        <v>-0.10461538461538467</v>
      </c>
      <c r="K72" s="2"/>
    </row>
    <row r="73" spans="1:11">
      <c r="A73" s="9" t="s">
        <v>191</v>
      </c>
      <c r="B73" s="14">
        <v>215</v>
      </c>
      <c r="C73" s="14">
        <v>236</v>
      </c>
      <c r="D73" s="14">
        <v>243</v>
      </c>
      <c r="E73" s="14">
        <v>285</v>
      </c>
      <c r="F73" s="14">
        <v>286</v>
      </c>
      <c r="G73" s="53">
        <v>0.128</v>
      </c>
      <c r="H73" s="53">
        <f t="shared" si="4"/>
        <v>3.5087719298245723E-3</v>
      </c>
      <c r="K73" s="2"/>
    </row>
    <row r="74" spans="1:11">
      <c r="A74" s="9" t="s">
        <v>192</v>
      </c>
      <c r="B74" s="14">
        <v>102</v>
      </c>
      <c r="C74" s="14">
        <v>169</v>
      </c>
      <c r="D74" s="14">
        <v>295</v>
      </c>
      <c r="E74" s="14">
        <v>137</v>
      </c>
      <c r="F74" s="14">
        <v>267</v>
      </c>
      <c r="G74" s="53">
        <v>0.11899999999999999</v>
      </c>
      <c r="H74" s="53">
        <f t="shared" si="4"/>
        <v>0.94890510948905105</v>
      </c>
      <c r="K74" s="2"/>
    </row>
    <row r="75" spans="1:11">
      <c r="A75" s="9" t="s">
        <v>193</v>
      </c>
      <c r="B75" s="14">
        <v>108</v>
      </c>
      <c r="C75" s="14">
        <v>101</v>
      </c>
      <c r="D75" s="14">
        <v>90</v>
      </c>
      <c r="E75" s="14">
        <v>88</v>
      </c>
      <c r="F75" s="14">
        <v>139</v>
      </c>
      <c r="G75" s="53">
        <v>6.2E-2</v>
      </c>
      <c r="H75" s="53">
        <f t="shared" si="4"/>
        <v>0.57954545454545459</v>
      </c>
      <c r="K75" s="2"/>
    </row>
    <row r="76" spans="1:11">
      <c r="A76" s="9" t="s">
        <v>204</v>
      </c>
      <c r="B76" s="14">
        <v>19</v>
      </c>
      <c r="C76" s="14">
        <v>22</v>
      </c>
      <c r="D76" s="14">
        <v>39</v>
      </c>
      <c r="E76" s="14">
        <v>54</v>
      </c>
      <c r="F76" s="14">
        <v>57</v>
      </c>
      <c r="G76" s="53">
        <v>2.5000000000000001E-2</v>
      </c>
      <c r="H76" s="53">
        <f t="shared" si="4"/>
        <v>5.555555555555558E-2</v>
      </c>
      <c r="K76" s="2"/>
    </row>
    <row r="77" spans="1:11">
      <c r="A77" s="11" t="s">
        <v>195</v>
      </c>
      <c r="B77" s="15">
        <v>15</v>
      </c>
      <c r="C77" s="15">
        <v>17</v>
      </c>
      <c r="D77" s="15">
        <v>31</v>
      </c>
      <c r="E77" s="15">
        <v>39</v>
      </c>
      <c r="F77" s="15">
        <v>44</v>
      </c>
      <c r="G77" s="54">
        <v>0.02</v>
      </c>
      <c r="H77" s="54">
        <f t="shared" si="4"/>
        <v>0.12820512820512819</v>
      </c>
      <c r="K77" s="2"/>
    </row>
    <row r="78" spans="1:11">
      <c r="A78" s="9"/>
      <c r="B78" s="14"/>
      <c r="C78" s="14"/>
      <c r="D78" s="14"/>
      <c r="E78" s="14"/>
      <c r="F78" s="14"/>
      <c r="G78" s="53"/>
      <c r="H78" s="53"/>
      <c r="K78" s="2"/>
    </row>
    <row r="79" spans="1:11">
      <c r="A79" s="134" t="s">
        <v>38</v>
      </c>
      <c r="J79" s="2"/>
      <c r="K79" s="2"/>
    </row>
    <row r="80" spans="1:11">
      <c r="A80" s="135" t="s">
        <v>39</v>
      </c>
      <c r="J80" s="2"/>
      <c r="K80" s="2"/>
    </row>
    <row r="81" spans="1:1">
      <c r="A81" s="135" t="s">
        <v>437</v>
      </c>
    </row>
  </sheetData>
  <mergeCells count="20">
    <mergeCell ref="G5:G6"/>
    <mergeCell ref="H5:H6"/>
    <mergeCell ref="B5:F5"/>
    <mergeCell ref="A5:A6"/>
    <mergeCell ref="A18:A19"/>
    <mergeCell ref="B18:F18"/>
    <mergeCell ref="G18:G19"/>
    <mergeCell ref="H18:H19"/>
    <mergeCell ref="A69:A70"/>
    <mergeCell ref="B69:F69"/>
    <mergeCell ref="G69:G70"/>
    <mergeCell ref="H69:H70"/>
    <mergeCell ref="A34:A35"/>
    <mergeCell ref="B34:F34"/>
    <mergeCell ref="G34:G35"/>
    <mergeCell ref="H34:H35"/>
    <mergeCell ref="A55:A56"/>
    <mergeCell ref="B55:F55"/>
    <mergeCell ref="G55:G56"/>
    <mergeCell ref="H55:H5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2"/>
  <sheetViews>
    <sheetView topLeftCell="A55" zoomScale="130" zoomScaleNormal="130" workbookViewId="0">
      <selection activeCell="E37" sqref="E37:F41"/>
    </sheetView>
  </sheetViews>
  <sheetFormatPr defaultRowHeight="16.5"/>
  <cols>
    <col min="1" max="6" width="10.625" customWidth="1"/>
    <col min="7" max="13" width="15.625" customWidth="1"/>
  </cols>
  <sheetData>
    <row r="1" spans="1:8">
      <c r="A1" s="89" t="s">
        <v>491</v>
      </c>
      <c r="B1" s="89"/>
      <c r="C1" s="89"/>
      <c r="D1" s="89"/>
      <c r="E1" s="89"/>
      <c r="F1" s="89"/>
      <c r="G1" s="89"/>
      <c r="H1" s="89"/>
    </row>
    <row r="2" spans="1:8">
      <c r="A2" s="89"/>
      <c r="B2" s="89"/>
      <c r="C2" s="89"/>
      <c r="D2" s="89"/>
      <c r="E2" s="89"/>
      <c r="F2" s="89"/>
      <c r="G2" s="89"/>
      <c r="H2" s="89"/>
    </row>
    <row r="3" spans="1:8">
      <c r="A3" s="89" t="s">
        <v>207</v>
      </c>
      <c r="B3" s="89"/>
      <c r="C3" s="89"/>
      <c r="D3" s="89"/>
      <c r="E3" s="89"/>
      <c r="F3" s="89"/>
      <c r="G3" s="89"/>
      <c r="H3" s="89"/>
    </row>
    <row r="4" spans="1:8">
      <c r="A4" s="89"/>
      <c r="B4" s="89"/>
      <c r="C4" s="89"/>
      <c r="D4" s="89"/>
      <c r="E4" s="89"/>
      <c r="F4" s="89"/>
      <c r="G4" s="89"/>
      <c r="H4" s="89"/>
    </row>
    <row r="5" spans="1:8">
      <c r="A5" s="157" t="s">
        <v>36</v>
      </c>
      <c r="B5" s="138" t="s">
        <v>64</v>
      </c>
      <c r="C5" s="138"/>
      <c r="D5" s="138"/>
      <c r="E5" s="138"/>
      <c r="F5" s="138"/>
      <c r="G5" s="138" t="s">
        <v>395</v>
      </c>
      <c r="H5" s="139" t="s">
        <v>396</v>
      </c>
    </row>
    <row r="6" spans="1:8">
      <c r="A6" s="160"/>
      <c r="B6" s="97">
        <v>2017</v>
      </c>
      <c r="C6" s="97">
        <v>2018</v>
      </c>
      <c r="D6" s="97">
        <v>2019</v>
      </c>
      <c r="E6" s="97">
        <v>2020</v>
      </c>
      <c r="F6" s="90">
        <v>2021</v>
      </c>
      <c r="G6" s="138"/>
      <c r="H6" s="140"/>
    </row>
    <row r="7" spans="1:8">
      <c r="A7" s="7" t="s">
        <v>192</v>
      </c>
      <c r="B7" s="13">
        <v>1057</v>
      </c>
      <c r="C7" s="13">
        <v>1426</v>
      </c>
      <c r="D7" s="13">
        <v>2060</v>
      </c>
      <c r="E7" s="13">
        <v>2827</v>
      </c>
      <c r="F7" s="13">
        <v>2862</v>
      </c>
      <c r="G7" s="52">
        <v>0.34300000000000003</v>
      </c>
      <c r="H7" s="52">
        <f>F7/E7-1</f>
        <v>1.2380615493456038E-2</v>
      </c>
    </row>
    <row r="8" spans="1:8">
      <c r="A8" s="9" t="s">
        <v>200</v>
      </c>
      <c r="B8" s="14">
        <v>2126</v>
      </c>
      <c r="C8" s="14">
        <v>2237</v>
      </c>
      <c r="D8" s="14">
        <v>2397</v>
      </c>
      <c r="E8" s="14">
        <v>2679</v>
      </c>
      <c r="F8" s="14">
        <v>2497</v>
      </c>
      <c r="G8" s="53">
        <v>0.29899999999999999</v>
      </c>
      <c r="H8" s="53">
        <f>F8/E8-1</f>
        <v>-6.7935796939156412E-2</v>
      </c>
    </row>
    <row r="9" spans="1:8">
      <c r="A9" s="9" t="s">
        <v>191</v>
      </c>
      <c r="B9" s="14">
        <v>1691</v>
      </c>
      <c r="C9" s="14">
        <v>1916</v>
      </c>
      <c r="D9" s="14">
        <v>1893</v>
      </c>
      <c r="E9" s="14">
        <v>1420</v>
      </c>
      <c r="F9" s="14">
        <v>1303</v>
      </c>
      <c r="G9" s="53">
        <v>0.156</v>
      </c>
      <c r="H9" s="53">
        <f t="shared" ref="H9:H11" si="0">F9/E9-1</f>
        <v>-8.23943661971831E-2</v>
      </c>
    </row>
    <row r="10" spans="1:8">
      <c r="A10" s="9" t="s">
        <v>193</v>
      </c>
      <c r="B10" s="14">
        <v>530</v>
      </c>
      <c r="C10" s="14">
        <v>512</v>
      </c>
      <c r="D10" s="14">
        <v>676</v>
      </c>
      <c r="E10" s="14">
        <v>921</v>
      </c>
      <c r="F10" s="14">
        <v>771</v>
      </c>
      <c r="G10" s="53">
        <v>9.1999999999999998E-2</v>
      </c>
      <c r="H10" s="53">
        <f t="shared" si="0"/>
        <v>-0.16286644951140061</v>
      </c>
    </row>
    <row r="11" spans="1:8">
      <c r="A11" s="11" t="s">
        <v>195</v>
      </c>
      <c r="B11" s="15">
        <v>468</v>
      </c>
      <c r="C11" s="15">
        <v>467</v>
      </c>
      <c r="D11" s="15">
        <v>380</v>
      </c>
      <c r="E11" s="15">
        <v>408</v>
      </c>
      <c r="F11" s="15">
        <v>352</v>
      </c>
      <c r="G11" s="54">
        <v>4.2000000000000003E-2</v>
      </c>
      <c r="H11" s="54">
        <f t="shared" si="0"/>
        <v>-0.13725490196078427</v>
      </c>
    </row>
    <row r="18" spans="1:24">
      <c r="A18" s="89" t="s">
        <v>209</v>
      </c>
      <c r="B18" s="89"/>
      <c r="C18" s="89"/>
      <c r="D18" s="89"/>
      <c r="E18" s="89"/>
      <c r="F18" s="89"/>
      <c r="G18" s="89"/>
      <c r="H18" s="89"/>
    </row>
    <row r="19" spans="1:24">
      <c r="A19" s="89"/>
      <c r="B19" s="89"/>
      <c r="C19" s="89"/>
      <c r="D19" s="89"/>
      <c r="E19" s="89"/>
      <c r="F19" s="89"/>
      <c r="G19" s="89"/>
      <c r="H19" s="89"/>
    </row>
    <row r="20" spans="1:24">
      <c r="A20" s="157" t="s">
        <v>36</v>
      </c>
      <c r="B20" s="138" t="s">
        <v>64</v>
      </c>
      <c r="C20" s="138"/>
      <c r="D20" s="138"/>
      <c r="E20" s="138"/>
      <c r="F20" s="138"/>
      <c r="G20" s="138" t="s">
        <v>395</v>
      </c>
      <c r="H20" s="139" t="s">
        <v>396</v>
      </c>
    </row>
    <row r="21" spans="1:24">
      <c r="A21" s="160"/>
      <c r="B21" s="97">
        <v>2017</v>
      </c>
      <c r="C21" s="97">
        <v>2018</v>
      </c>
      <c r="D21" s="97">
        <v>2019</v>
      </c>
      <c r="E21" s="97">
        <v>2020</v>
      </c>
      <c r="F21" s="97">
        <v>2021</v>
      </c>
      <c r="G21" s="138"/>
      <c r="H21" s="140"/>
    </row>
    <row r="22" spans="1:24">
      <c r="A22" s="7" t="s">
        <v>192</v>
      </c>
      <c r="B22" s="13">
        <v>5734</v>
      </c>
      <c r="C22" s="13">
        <v>6003</v>
      </c>
      <c r="D22" s="13">
        <v>7158</v>
      </c>
      <c r="E22" s="13">
        <v>8557</v>
      </c>
      <c r="F22" s="13">
        <v>10146</v>
      </c>
      <c r="G22" s="52">
        <v>0.38900000000000001</v>
      </c>
      <c r="H22" s="52">
        <f>F22/E22-1</f>
        <v>0.18569592146780423</v>
      </c>
    </row>
    <row r="23" spans="1:24">
      <c r="A23" s="9" t="s">
        <v>191</v>
      </c>
      <c r="B23" s="14">
        <v>6841</v>
      </c>
      <c r="C23" s="14">
        <v>6350</v>
      </c>
      <c r="D23" s="14">
        <v>6733</v>
      </c>
      <c r="E23" s="14">
        <v>7032</v>
      </c>
      <c r="F23" s="14">
        <v>7198</v>
      </c>
      <c r="G23" s="53">
        <v>0.27600000000000002</v>
      </c>
      <c r="H23" s="53">
        <f>F23/E23-1</f>
        <v>2.3606370875995486E-2</v>
      </c>
    </row>
    <row r="24" spans="1:24">
      <c r="A24" s="9" t="s">
        <v>200</v>
      </c>
      <c r="B24" s="14">
        <v>2377</v>
      </c>
      <c r="C24" s="14">
        <v>2582</v>
      </c>
      <c r="D24" s="14">
        <v>2847</v>
      </c>
      <c r="E24" s="14">
        <v>3351</v>
      </c>
      <c r="F24" s="14">
        <v>3434</v>
      </c>
      <c r="G24" s="53">
        <v>0.13200000000000001</v>
      </c>
      <c r="H24" s="53">
        <f t="shared" ref="H24:H26" si="1">F24/E24-1</f>
        <v>2.4768725753506526E-2</v>
      </c>
    </row>
    <row r="25" spans="1:24">
      <c r="A25" s="9" t="s">
        <v>193</v>
      </c>
      <c r="B25" s="14">
        <v>1066</v>
      </c>
      <c r="C25" s="14">
        <v>1130</v>
      </c>
      <c r="D25" s="14">
        <v>1231</v>
      </c>
      <c r="E25" s="14">
        <v>1603</v>
      </c>
      <c r="F25" s="14">
        <v>1653</v>
      </c>
      <c r="G25" s="53">
        <v>6.3E-2</v>
      </c>
      <c r="H25" s="53">
        <f t="shared" si="1"/>
        <v>3.1191515907673217E-2</v>
      </c>
    </row>
    <row r="26" spans="1:24">
      <c r="A26" s="11" t="s">
        <v>195</v>
      </c>
      <c r="B26" s="15">
        <v>506</v>
      </c>
      <c r="C26" s="15">
        <v>570</v>
      </c>
      <c r="D26" s="15">
        <v>639</v>
      </c>
      <c r="E26" s="15">
        <v>789</v>
      </c>
      <c r="F26" s="15">
        <v>670</v>
      </c>
      <c r="G26" s="54">
        <v>2.5999999999999999E-2</v>
      </c>
      <c r="H26" s="54">
        <f t="shared" si="1"/>
        <v>-0.15082382762991131</v>
      </c>
      <c r="V26" s="1"/>
      <c r="W26" s="1"/>
      <c r="X26" s="2"/>
    </row>
    <row r="27" spans="1:24">
      <c r="V27" s="1"/>
      <c r="W27" s="1"/>
      <c r="X27" s="2"/>
    </row>
    <row r="28" spans="1:24">
      <c r="V28" s="1"/>
      <c r="W28" s="1"/>
      <c r="X28" s="2"/>
    </row>
    <row r="29" spans="1:24">
      <c r="V29" s="1"/>
      <c r="W29" s="1"/>
      <c r="X29" s="2"/>
    </row>
    <row r="30" spans="1:24">
      <c r="V30" s="1"/>
      <c r="W30" s="1"/>
      <c r="X30" s="2"/>
    </row>
    <row r="31" spans="1:24">
      <c r="S31" s="1"/>
      <c r="T31" s="1"/>
      <c r="U31" s="1"/>
      <c r="V31" s="1"/>
      <c r="W31" s="1"/>
      <c r="X31" s="2"/>
    </row>
    <row r="32" spans="1:24">
      <c r="V32" s="1"/>
      <c r="W32" s="1"/>
      <c r="X32" s="2"/>
    </row>
    <row r="33" spans="1:25">
      <c r="A33" s="89" t="s">
        <v>210</v>
      </c>
      <c r="B33" s="89"/>
      <c r="C33" s="89"/>
      <c r="D33" s="89"/>
      <c r="E33" s="89"/>
      <c r="F33" s="89"/>
      <c r="G33" s="89"/>
      <c r="H33" s="89"/>
      <c r="S33" s="1"/>
      <c r="T33" s="1"/>
      <c r="U33" s="1"/>
      <c r="V33" s="1"/>
      <c r="W33" s="1"/>
    </row>
    <row r="34" spans="1:25">
      <c r="A34" s="89"/>
      <c r="B34" s="89"/>
      <c r="C34" s="89"/>
      <c r="D34" s="89"/>
      <c r="E34" s="89"/>
      <c r="F34" s="89"/>
      <c r="G34" s="89"/>
      <c r="H34" s="89"/>
    </row>
    <row r="35" spans="1:25">
      <c r="A35" s="157" t="s">
        <v>36</v>
      </c>
      <c r="B35" s="138" t="s">
        <v>64</v>
      </c>
      <c r="C35" s="138"/>
      <c r="D35" s="138"/>
      <c r="E35" s="138"/>
      <c r="F35" s="138"/>
      <c r="G35" s="138" t="s">
        <v>395</v>
      </c>
      <c r="H35" s="139" t="s">
        <v>396</v>
      </c>
    </row>
    <row r="36" spans="1:25">
      <c r="A36" s="160"/>
      <c r="B36" s="97">
        <v>2017</v>
      </c>
      <c r="C36" s="97">
        <v>2018</v>
      </c>
      <c r="D36" s="97">
        <v>2019</v>
      </c>
      <c r="E36" s="97">
        <v>2020</v>
      </c>
      <c r="F36" s="97">
        <v>2021</v>
      </c>
      <c r="G36" s="138"/>
      <c r="H36" s="140"/>
    </row>
    <row r="37" spans="1:25">
      <c r="A37" s="7" t="s">
        <v>200</v>
      </c>
      <c r="B37" s="13">
        <v>4913</v>
      </c>
      <c r="C37" s="13">
        <v>5185</v>
      </c>
      <c r="D37" s="13">
        <v>5579</v>
      </c>
      <c r="E37" s="13">
        <v>5291</v>
      </c>
      <c r="F37" s="13">
        <v>5301</v>
      </c>
      <c r="G37" s="52">
        <v>0.29099999999999998</v>
      </c>
      <c r="H37" s="52">
        <f>F37/E37-1</f>
        <v>1.89000189000188E-3</v>
      </c>
    </row>
    <row r="38" spans="1:25">
      <c r="A38" s="9" t="s">
        <v>192</v>
      </c>
      <c r="B38" s="14">
        <v>2328</v>
      </c>
      <c r="C38" s="14">
        <v>2972</v>
      </c>
      <c r="D38" s="14">
        <v>3031</v>
      </c>
      <c r="E38" s="14">
        <v>3498</v>
      </c>
      <c r="F38" s="14">
        <v>4273</v>
      </c>
      <c r="G38" s="53">
        <v>0.23400000000000001</v>
      </c>
      <c r="H38" s="53">
        <f>F38/E38-1</f>
        <v>0.22155517438536299</v>
      </c>
    </row>
    <row r="39" spans="1:25">
      <c r="A39" s="9" t="s">
        <v>191</v>
      </c>
      <c r="B39" s="14">
        <v>2391</v>
      </c>
      <c r="C39" s="14">
        <v>2340</v>
      </c>
      <c r="D39" s="14">
        <v>2174</v>
      </c>
      <c r="E39" s="14">
        <v>2201</v>
      </c>
      <c r="F39" s="14">
        <v>2190</v>
      </c>
      <c r="G39" s="53">
        <v>0.12</v>
      </c>
      <c r="H39" s="53">
        <f t="shared" ref="H39:H42" si="2">F39/E39-1</f>
        <v>-4.9977283053157517E-3</v>
      </c>
    </row>
    <row r="40" spans="1:25">
      <c r="A40" s="9" t="s">
        <v>193</v>
      </c>
      <c r="B40" s="14">
        <v>1232</v>
      </c>
      <c r="C40" s="14">
        <v>1439</v>
      </c>
      <c r="D40" s="14">
        <v>1554</v>
      </c>
      <c r="E40" s="14">
        <v>1563</v>
      </c>
      <c r="F40" s="14">
        <v>1751</v>
      </c>
      <c r="G40" s="53">
        <v>9.6000000000000002E-2</v>
      </c>
      <c r="H40" s="53">
        <f t="shared" si="2"/>
        <v>0.12028150991682662</v>
      </c>
    </row>
    <row r="41" spans="1:25">
      <c r="A41" s="9" t="s">
        <v>195</v>
      </c>
      <c r="B41" s="14">
        <v>1660</v>
      </c>
      <c r="C41" s="14">
        <v>1877</v>
      </c>
      <c r="D41" s="14">
        <v>1996</v>
      </c>
      <c r="E41" s="14">
        <v>1909</v>
      </c>
      <c r="F41" s="14">
        <v>1738</v>
      </c>
      <c r="G41" s="53">
        <v>9.5000000000000001E-2</v>
      </c>
      <c r="H41" s="53">
        <f t="shared" si="2"/>
        <v>-8.9575694080670454E-2</v>
      </c>
    </row>
    <row r="42" spans="1:25">
      <c r="A42" s="11" t="s">
        <v>206</v>
      </c>
      <c r="B42" s="15">
        <v>467</v>
      </c>
      <c r="C42" s="15">
        <v>454</v>
      </c>
      <c r="D42" s="15">
        <v>479</v>
      </c>
      <c r="E42" s="15">
        <v>490</v>
      </c>
      <c r="F42" s="15">
        <v>464</v>
      </c>
      <c r="G42" s="54">
        <v>2.5000000000000001E-2</v>
      </c>
      <c r="H42" s="54">
        <f t="shared" si="2"/>
        <v>-5.3061224489795888E-2</v>
      </c>
      <c r="S42" s="1"/>
      <c r="T42" s="1"/>
      <c r="U42" s="1"/>
      <c r="Y42" s="2"/>
    </row>
    <row r="43" spans="1:25">
      <c r="Y43" s="2"/>
    </row>
    <row r="45" spans="1:25">
      <c r="Y45" s="2"/>
    </row>
    <row r="46" spans="1:25">
      <c r="Y46" s="2"/>
    </row>
    <row r="47" spans="1:25">
      <c r="F47" s="66"/>
    </row>
    <row r="50" spans="1:25">
      <c r="S50" s="1"/>
      <c r="T50" s="1"/>
      <c r="U50" s="1"/>
      <c r="Y50" s="2"/>
    </row>
    <row r="51" spans="1:25">
      <c r="S51" s="1"/>
      <c r="T51" s="1"/>
      <c r="U51" s="1"/>
    </row>
    <row r="52" spans="1:25">
      <c r="A52" s="96" t="s">
        <v>211</v>
      </c>
      <c r="B52" s="95"/>
      <c r="C52" s="95"/>
      <c r="D52" s="95"/>
      <c r="E52" s="95"/>
      <c r="F52" s="95"/>
      <c r="G52" s="95"/>
      <c r="H52" s="95"/>
      <c r="Y52" s="2"/>
    </row>
    <row r="53" spans="1:25">
      <c r="A53" s="95"/>
      <c r="B53" s="95"/>
      <c r="C53" s="95"/>
      <c r="D53" s="95"/>
      <c r="E53" s="95"/>
      <c r="F53" s="95"/>
      <c r="G53" s="95"/>
      <c r="H53" s="95"/>
    </row>
    <row r="54" spans="1:25">
      <c r="A54" s="157" t="s">
        <v>36</v>
      </c>
      <c r="B54" s="138" t="s">
        <v>64</v>
      </c>
      <c r="C54" s="138"/>
      <c r="D54" s="138"/>
      <c r="E54" s="138"/>
      <c r="F54" s="138"/>
      <c r="G54" s="138" t="s">
        <v>395</v>
      </c>
      <c r="H54" s="139" t="s">
        <v>396</v>
      </c>
    </row>
    <row r="55" spans="1:25">
      <c r="A55" s="160"/>
      <c r="B55" s="97">
        <v>2017</v>
      </c>
      <c r="C55" s="97">
        <v>2018</v>
      </c>
      <c r="D55" s="97">
        <v>2019</v>
      </c>
      <c r="E55" s="97">
        <v>2020</v>
      </c>
      <c r="F55" s="97">
        <v>2021</v>
      </c>
      <c r="G55" s="138"/>
      <c r="H55" s="140"/>
    </row>
    <row r="56" spans="1:25">
      <c r="A56" s="7" t="s">
        <v>192</v>
      </c>
      <c r="B56" s="13">
        <v>1771</v>
      </c>
      <c r="C56" s="13">
        <v>1804</v>
      </c>
      <c r="D56" s="13">
        <v>2158</v>
      </c>
      <c r="E56" s="13">
        <v>2373</v>
      </c>
      <c r="F56" s="13">
        <v>2578</v>
      </c>
      <c r="G56" s="52">
        <v>0.32600000000000001</v>
      </c>
      <c r="H56" s="52">
        <f>F56/E56-1</f>
        <v>8.6388537715971436E-2</v>
      </c>
    </row>
    <row r="57" spans="1:25">
      <c r="A57" s="9" t="s">
        <v>200</v>
      </c>
      <c r="B57" s="14">
        <v>2353</v>
      </c>
      <c r="C57" s="14">
        <v>2562</v>
      </c>
      <c r="D57" s="14">
        <v>2453</v>
      </c>
      <c r="E57" s="14">
        <v>2407</v>
      </c>
      <c r="F57" s="14">
        <v>2119</v>
      </c>
      <c r="G57" s="53">
        <v>0.26800000000000002</v>
      </c>
      <c r="H57" s="53">
        <f>F57/E57-1</f>
        <v>-0.11965101786456167</v>
      </c>
      <c r="S57" s="1"/>
      <c r="T57" s="1"/>
      <c r="U57" s="1"/>
    </row>
    <row r="58" spans="1:25">
      <c r="A58" s="9" t="s">
        <v>191</v>
      </c>
      <c r="B58" s="14">
        <v>1235</v>
      </c>
      <c r="C58" s="14">
        <v>1274</v>
      </c>
      <c r="D58" s="14">
        <v>1398</v>
      </c>
      <c r="E58" s="14">
        <v>1647</v>
      </c>
      <c r="F58" s="14">
        <v>1421</v>
      </c>
      <c r="G58" s="53">
        <v>0.17899999999999999</v>
      </c>
      <c r="H58" s="53">
        <f t="shared" ref="H58:H61" si="3">F58/E58-1</f>
        <v>-0.13721918639951425</v>
      </c>
    </row>
    <row r="59" spans="1:25">
      <c r="A59" s="9" t="s">
        <v>193</v>
      </c>
      <c r="B59" s="14">
        <v>411</v>
      </c>
      <c r="C59" s="14">
        <v>476</v>
      </c>
      <c r="D59" s="14">
        <v>530</v>
      </c>
      <c r="E59" s="14">
        <v>506</v>
      </c>
      <c r="F59" s="14">
        <v>435</v>
      </c>
      <c r="G59" s="53">
        <v>5.5E-2</v>
      </c>
      <c r="H59" s="53">
        <f t="shared" si="3"/>
        <v>-0.14031620553359681</v>
      </c>
    </row>
    <row r="60" spans="1:25">
      <c r="A60" s="9" t="s">
        <v>195</v>
      </c>
      <c r="B60" s="14">
        <v>349</v>
      </c>
      <c r="C60" s="14">
        <v>439</v>
      </c>
      <c r="D60" s="14">
        <v>421</v>
      </c>
      <c r="E60" s="14">
        <v>374</v>
      </c>
      <c r="F60" s="14">
        <v>336</v>
      </c>
      <c r="G60" s="53">
        <v>4.2000000000000003E-2</v>
      </c>
      <c r="H60" s="53">
        <f t="shared" si="3"/>
        <v>-0.10160427807486627</v>
      </c>
    </row>
    <row r="61" spans="1:25">
      <c r="A61" s="11" t="s">
        <v>203</v>
      </c>
      <c r="B61" s="15">
        <v>286</v>
      </c>
      <c r="C61" s="15">
        <v>277</v>
      </c>
      <c r="D61" s="15">
        <v>250</v>
      </c>
      <c r="E61" s="15">
        <v>237</v>
      </c>
      <c r="F61" s="15">
        <v>225</v>
      </c>
      <c r="G61" s="54">
        <v>2.8000000000000001E-2</v>
      </c>
      <c r="H61" s="54">
        <f t="shared" si="3"/>
        <v>-5.0632911392405111E-2</v>
      </c>
    </row>
    <row r="62" spans="1:25">
      <c r="Y62" s="2"/>
    </row>
    <row r="64" spans="1:25">
      <c r="Y64" s="2"/>
    </row>
    <row r="65" spans="1:25">
      <c r="Y65" s="2"/>
    </row>
    <row r="66" spans="1:25">
      <c r="F66" s="66"/>
    </row>
    <row r="67" spans="1:25">
      <c r="A67" s="96" t="s">
        <v>212</v>
      </c>
      <c r="B67" s="95"/>
      <c r="C67" s="95"/>
      <c r="D67" s="95"/>
      <c r="E67" s="95"/>
      <c r="F67" s="95"/>
      <c r="G67" s="95"/>
      <c r="H67" s="95"/>
    </row>
    <row r="68" spans="1:25">
      <c r="A68" s="95"/>
      <c r="B68" s="95"/>
      <c r="C68" s="95"/>
      <c r="D68" s="95"/>
      <c r="E68" s="95"/>
      <c r="F68" s="95"/>
      <c r="G68" s="95"/>
      <c r="H68" s="95"/>
    </row>
    <row r="69" spans="1:25">
      <c r="A69" s="157" t="s">
        <v>36</v>
      </c>
      <c r="B69" s="138" t="s">
        <v>64</v>
      </c>
      <c r="C69" s="138"/>
      <c r="D69" s="138"/>
      <c r="E69" s="138"/>
      <c r="F69" s="138"/>
      <c r="G69" s="138" t="s">
        <v>395</v>
      </c>
      <c r="H69" s="139" t="s">
        <v>396</v>
      </c>
    </row>
    <row r="70" spans="1:25">
      <c r="A70" s="160"/>
      <c r="B70" s="97">
        <v>2017</v>
      </c>
      <c r="C70" s="97">
        <v>2018</v>
      </c>
      <c r="D70" s="97">
        <v>2019</v>
      </c>
      <c r="E70" s="97">
        <v>2020</v>
      </c>
      <c r="F70" s="97">
        <v>2021</v>
      </c>
      <c r="G70" s="138"/>
      <c r="H70" s="140"/>
    </row>
    <row r="71" spans="1:25">
      <c r="A71" s="7" t="s">
        <v>192</v>
      </c>
      <c r="B71" s="13">
        <v>2212</v>
      </c>
      <c r="C71" s="13">
        <v>2556</v>
      </c>
      <c r="D71" s="13">
        <v>3092</v>
      </c>
      <c r="E71" s="13">
        <v>4851</v>
      </c>
      <c r="F71" s="13">
        <v>4527</v>
      </c>
      <c r="G71" s="52">
        <v>0.41799999999999998</v>
      </c>
      <c r="H71" s="52">
        <f>F71/E71-1</f>
        <v>-6.6790352504638273E-2</v>
      </c>
    </row>
    <row r="72" spans="1:25">
      <c r="A72" s="9" t="s">
        <v>200</v>
      </c>
      <c r="B72" s="14">
        <v>2148</v>
      </c>
      <c r="C72" s="14">
        <v>2358</v>
      </c>
      <c r="D72" s="14">
        <v>2471</v>
      </c>
      <c r="E72" s="14">
        <v>2607</v>
      </c>
      <c r="F72" s="14">
        <v>2380</v>
      </c>
      <c r="G72" s="53">
        <v>0.22</v>
      </c>
      <c r="H72" s="53">
        <f>F72/E72-1</f>
        <v>-8.7073264288454189E-2</v>
      </c>
    </row>
    <row r="73" spans="1:25">
      <c r="A73" s="9" t="s">
        <v>191</v>
      </c>
      <c r="B73" s="14">
        <v>1331</v>
      </c>
      <c r="C73" s="14">
        <v>1363</v>
      </c>
      <c r="D73" s="14">
        <v>1412</v>
      </c>
      <c r="E73" s="14">
        <v>1651</v>
      </c>
      <c r="F73" s="14">
        <v>1622</v>
      </c>
      <c r="G73" s="53">
        <v>0.15</v>
      </c>
      <c r="H73" s="53">
        <f t="shared" ref="H73:H75" si="4">F73/E73-1</f>
        <v>-1.7565112053301024E-2</v>
      </c>
    </row>
    <row r="74" spans="1:25">
      <c r="A74" s="9" t="s">
        <v>193</v>
      </c>
      <c r="B74" s="14">
        <v>703</v>
      </c>
      <c r="C74" s="14">
        <v>777</v>
      </c>
      <c r="D74" s="14">
        <v>875</v>
      </c>
      <c r="E74" s="14">
        <v>1231</v>
      </c>
      <c r="F74" s="14">
        <v>1203</v>
      </c>
      <c r="G74" s="53">
        <v>0.111</v>
      </c>
      <c r="H74" s="53">
        <f t="shared" si="4"/>
        <v>-2.2745735174654724E-2</v>
      </c>
    </row>
    <row r="75" spans="1:25">
      <c r="A75" s="11" t="s">
        <v>195</v>
      </c>
      <c r="B75" s="15">
        <v>257</v>
      </c>
      <c r="C75" s="15">
        <v>321</v>
      </c>
      <c r="D75" s="15">
        <v>279</v>
      </c>
      <c r="E75" s="15">
        <v>304</v>
      </c>
      <c r="F75" s="15">
        <v>291</v>
      </c>
      <c r="G75" s="54">
        <v>2.7E-2</v>
      </c>
      <c r="H75" s="54">
        <f t="shared" si="4"/>
        <v>-4.2763157894736836E-2</v>
      </c>
    </row>
    <row r="76" spans="1:25">
      <c r="A76" s="9"/>
      <c r="B76" s="14"/>
      <c r="C76" s="14"/>
      <c r="D76" s="14"/>
      <c r="E76" s="14"/>
      <c r="F76" s="14"/>
    </row>
    <row r="77" spans="1:25">
      <c r="A77" s="134" t="s">
        <v>38</v>
      </c>
      <c r="O77" s="2"/>
    </row>
    <row r="78" spans="1:25">
      <c r="A78" s="135" t="s">
        <v>447</v>
      </c>
      <c r="O78" s="2"/>
    </row>
    <row r="79" spans="1:25">
      <c r="A79" s="135" t="s">
        <v>448</v>
      </c>
      <c r="O79" s="2"/>
    </row>
    <row r="80" spans="1:25">
      <c r="A80" s="135" t="s">
        <v>397</v>
      </c>
      <c r="O80" s="2"/>
    </row>
    <row r="81" spans="15:15">
      <c r="O81" s="2"/>
    </row>
    <row r="82" spans="15:15">
      <c r="O82" s="2"/>
    </row>
  </sheetData>
  <mergeCells count="20">
    <mergeCell ref="A5:A6"/>
    <mergeCell ref="B5:F5"/>
    <mergeCell ref="G5:G6"/>
    <mergeCell ref="H5:H6"/>
    <mergeCell ref="A20:A21"/>
    <mergeCell ref="B20:F20"/>
    <mergeCell ref="G20:G21"/>
    <mergeCell ref="H20:H21"/>
    <mergeCell ref="A69:A70"/>
    <mergeCell ref="B69:F69"/>
    <mergeCell ref="G69:G70"/>
    <mergeCell ref="H69:H70"/>
    <mergeCell ref="A35:A36"/>
    <mergeCell ref="B35:F35"/>
    <mergeCell ref="G35:G36"/>
    <mergeCell ref="H35:H36"/>
    <mergeCell ref="A54:A55"/>
    <mergeCell ref="B54:F54"/>
    <mergeCell ref="G54:G55"/>
    <mergeCell ref="H54:H5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16" zoomScale="91" zoomScaleNormal="91" workbookViewId="0">
      <selection activeCell="B39" sqref="B39"/>
    </sheetView>
  </sheetViews>
  <sheetFormatPr defaultRowHeight="16.5"/>
  <cols>
    <col min="2" max="2" width="45.625" customWidth="1"/>
    <col min="3" max="3" width="60.625" customWidth="1"/>
    <col min="4" max="4" width="10.625" style="63" customWidth="1"/>
    <col min="5" max="7" width="10.625" customWidth="1"/>
    <col min="9" max="9" width="9" customWidth="1"/>
    <col min="12" max="12" width="30.625" customWidth="1"/>
    <col min="13" max="13" width="10.625" customWidth="1"/>
    <col min="14" max="14" width="9.5" customWidth="1"/>
    <col min="21" max="21" width="30.625" customWidth="1"/>
    <col min="22" max="22" width="10.625" customWidth="1"/>
    <col min="30" max="30" width="30.625" customWidth="1"/>
    <col min="31" max="31" width="10.625" customWidth="1"/>
    <col min="32" max="32" width="9.375" customWidth="1"/>
    <col min="40" max="40" width="30.625" customWidth="1"/>
    <col min="41" max="41" width="10.625" customWidth="1"/>
    <col min="42" max="42" width="9.375" customWidth="1"/>
    <col min="49" max="49" width="30.625" customWidth="1"/>
    <col min="50" max="50" width="9.5" bestFit="1" customWidth="1"/>
    <col min="58" max="58" width="30.625" customWidth="1"/>
  </cols>
  <sheetData>
    <row r="1" spans="1:8">
      <c r="A1" s="89" t="s">
        <v>492</v>
      </c>
      <c r="B1" s="89"/>
      <c r="C1" s="89"/>
      <c r="D1" s="95"/>
      <c r="E1" s="89"/>
      <c r="F1" s="89"/>
      <c r="G1" s="89"/>
      <c r="H1" s="89"/>
    </row>
    <row r="2" spans="1:8">
      <c r="A2" s="89"/>
      <c r="B2" s="89"/>
      <c r="C2" s="89"/>
      <c r="D2" s="95"/>
      <c r="E2" s="89"/>
      <c r="F2" s="89"/>
      <c r="G2" s="89"/>
      <c r="H2" s="89"/>
    </row>
    <row r="3" spans="1:8">
      <c r="A3" s="89" t="s">
        <v>207</v>
      </c>
      <c r="B3" s="89"/>
      <c r="C3" s="89"/>
      <c r="D3" s="95"/>
      <c r="E3" s="89"/>
      <c r="F3" s="89"/>
      <c r="G3" s="89"/>
      <c r="H3" s="89"/>
    </row>
    <row r="4" spans="1:8">
      <c r="A4" s="89"/>
      <c r="B4" s="89"/>
      <c r="C4" s="89"/>
      <c r="D4" s="95"/>
      <c r="E4" s="89"/>
      <c r="F4" s="89"/>
      <c r="G4" s="89"/>
      <c r="H4" s="89"/>
    </row>
    <row r="5" spans="1:8">
      <c r="A5" s="141" t="s">
        <v>398</v>
      </c>
      <c r="B5" s="141" t="s">
        <v>34</v>
      </c>
      <c r="C5" s="141" t="s">
        <v>35</v>
      </c>
      <c r="D5" s="141" t="s">
        <v>407</v>
      </c>
      <c r="E5" s="138" t="s">
        <v>1</v>
      </c>
      <c r="F5" s="138"/>
      <c r="G5" s="138"/>
      <c r="H5" s="139" t="s">
        <v>399</v>
      </c>
    </row>
    <row r="6" spans="1:8">
      <c r="A6" s="138"/>
      <c r="B6" s="138"/>
      <c r="C6" s="138"/>
      <c r="D6" s="138"/>
      <c r="E6" s="97">
        <v>2019</v>
      </c>
      <c r="F6" s="97">
        <v>2020</v>
      </c>
      <c r="G6" s="90">
        <v>2021</v>
      </c>
      <c r="H6" s="140"/>
    </row>
    <row r="7" spans="1:8">
      <c r="A7" s="16">
        <v>1</v>
      </c>
      <c r="B7" s="7" t="s">
        <v>41</v>
      </c>
      <c r="C7" s="7" t="s">
        <v>42</v>
      </c>
      <c r="D7" s="16" t="s">
        <v>43</v>
      </c>
      <c r="E7" s="13">
        <v>934</v>
      </c>
      <c r="F7" s="13">
        <v>809</v>
      </c>
      <c r="G7" s="13">
        <v>1412</v>
      </c>
      <c r="H7" s="8">
        <f>G7/F7-1</f>
        <v>0.7453646477132263</v>
      </c>
    </row>
    <row r="8" spans="1:8">
      <c r="A8" s="17">
        <v>2</v>
      </c>
      <c r="B8" s="9" t="s">
        <v>50</v>
      </c>
      <c r="C8" s="9" t="s">
        <v>51</v>
      </c>
      <c r="D8" s="17" t="s">
        <v>52</v>
      </c>
      <c r="E8" s="14">
        <v>314</v>
      </c>
      <c r="F8" s="14">
        <v>283</v>
      </c>
      <c r="G8" s="14">
        <v>290</v>
      </c>
      <c r="H8" s="10">
        <f>G8/F8-1</f>
        <v>2.4734982332155431E-2</v>
      </c>
    </row>
    <row r="9" spans="1:8">
      <c r="A9" s="17">
        <v>3</v>
      </c>
      <c r="B9" s="9" t="s">
        <v>46</v>
      </c>
      <c r="C9" s="9" t="s">
        <v>47</v>
      </c>
      <c r="D9" s="17" t="s">
        <v>45</v>
      </c>
      <c r="E9" s="14">
        <v>275</v>
      </c>
      <c r="F9" s="14">
        <v>220</v>
      </c>
      <c r="G9" s="14">
        <v>243</v>
      </c>
      <c r="H9" s="10">
        <f t="shared" ref="H9:H15" si="0">G9/F9-1</f>
        <v>0.1045454545454545</v>
      </c>
    </row>
    <row r="10" spans="1:8">
      <c r="A10" s="17">
        <v>4</v>
      </c>
      <c r="B10" s="9" t="s">
        <v>472</v>
      </c>
      <c r="C10" s="9" t="s">
        <v>473</v>
      </c>
      <c r="D10" s="17" t="s">
        <v>52</v>
      </c>
      <c r="E10" s="14">
        <v>159</v>
      </c>
      <c r="F10" s="14">
        <v>176</v>
      </c>
      <c r="G10" s="14">
        <v>234</v>
      </c>
      <c r="H10" s="10">
        <f t="shared" si="0"/>
        <v>0.32954545454545459</v>
      </c>
    </row>
    <row r="11" spans="1:8">
      <c r="A11" s="17">
        <v>5</v>
      </c>
      <c r="B11" s="9" t="s">
        <v>223</v>
      </c>
      <c r="C11" s="9" t="s">
        <v>224</v>
      </c>
      <c r="D11" s="17" t="s">
        <v>43</v>
      </c>
      <c r="E11" s="14">
        <v>109</v>
      </c>
      <c r="F11" s="14">
        <v>104</v>
      </c>
      <c r="G11" s="14">
        <v>228</v>
      </c>
      <c r="H11" s="10">
        <f t="shared" si="0"/>
        <v>1.1923076923076925</v>
      </c>
    </row>
    <row r="12" spans="1:8">
      <c r="A12" s="17">
        <v>6</v>
      </c>
      <c r="B12" s="9" t="s">
        <v>221</v>
      </c>
      <c r="C12" s="9" t="s">
        <v>222</v>
      </c>
      <c r="D12" s="17" t="s">
        <v>84</v>
      </c>
      <c r="E12" s="14">
        <v>116</v>
      </c>
      <c r="F12" s="14">
        <v>71</v>
      </c>
      <c r="G12" s="14">
        <v>226</v>
      </c>
      <c r="H12" s="10">
        <f t="shared" si="0"/>
        <v>2.183098591549296</v>
      </c>
    </row>
    <row r="13" spans="1:8">
      <c r="A13" s="17">
        <v>7</v>
      </c>
      <c r="B13" s="9" t="s">
        <v>471</v>
      </c>
      <c r="C13" s="9" t="s">
        <v>218</v>
      </c>
      <c r="D13" s="17" t="s">
        <v>52</v>
      </c>
      <c r="E13" s="14">
        <v>145</v>
      </c>
      <c r="F13" s="14">
        <v>159</v>
      </c>
      <c r="G13" s="14">
        <v>142</v>
      </c>
      <c r="H13" s="10">
        <f t="shared" si="0"/>
        <v>-0.10691823899371067</v>
      </c>
    </row>
    <row r="14" spans="1:8">
      <c r="A14" s="17">
        <v>8</v>
      </c>
      <c r="B14" s="9" t="s">
        <v>48</v>
      </c>
      <c r="C14" s="9" t="s">
        <v>49</v>
      </c>
      <c r="D14" s="17" t="s">
        <v>43</v>
      </c>
      <c r="E14" s="14">
        <v>71</v>
      </c>
      <c r="F14" s="14">
        <v>65</v>
      </c>
      <c r="G14" s="14">
        <v>105</v>
      </c>
      <c r="H14" s="10">
        <f t="shared" si="0"/>
        <v>0.61538461538461542</v>
      </c>
    </row>
    <row r="15" spans="1:8">
      <c r="A15" s="17">
        <v>9</v>
      </c>
      <c r="B15" s="9" t="s">
        <v>400</v>
      </c>
      <c r="C15" s="9" t="s">
        <v>220</v>
      </c>
      <c r="D15" s="17" t="s">
        <v>52</v>
      </c>
      <c r="E15" s="14">
        <v>142</v>
      </c>
      <c r="F15" s="14">
        <v>91</v>
      </c>
      <c r="G15" s="14">
        <v>101</v>
      </c>
      <c r="H15" s="10">
        <f t="shared" si="0"/>
        <v>0.10989010989010994</v>
      </c>
    </row>
    <row r="16" spans="1:8">
      <c r="A16" s="18">
        <v>10</v>
      </c>
      <c r="B16" s="11" t="s">
        <v>61</v>
      </c>
      <c r="C16" s="11" t="s">
        <v>44</v>
      </c>
      <c r="D16" s="18" t="s">
        <v>45</v>
      </c>
      <c r="E16" s="15">
        <v>12</v>
      </c>
      <c r="F16" s="15">
        <v>23</v>
      </c>
      <c r="G16" s="15">
        <v>87</v>
      </c>
      <c r="H16" s="12">
        <f>G16/F16-1</f>
        <v>2.7826086956521738</v>
      </c>
    </row>
    <row r="17" spans="1:8" s="134" customFormat="1" ht="15">
      <c r="A17" s="134" t="s">
        <v>474</v>
      </c>
      <c r="D17" s="136"/>
    </row>
    <row r="19" spans="1:8">
      <c r="D19" s="72"/>
    </row>
    <row r="20" spans="1:8">
      <c r="D20" s="72"/>
      <c r="G20" s="99"/>
    </row>
    <row r="21" spans="1:8" ht="16.5" customHeight="1">
      <c r="A21" s="89" t="s">
        <v>209</v>
      </c>
      <c r="B21" s="89"/>
      <c r="C21" s="89"/>
      <c r="D21" s="95"/>
      <c r="E21" s="89"/>
      <c r="H21" s="89"/>
    </row>
    <row r="22" spans="1:8">
      <c r="A22" s="89"/>
      <c r="B22" s="89"/>
      <c r="C22" s="89"/>
      <c r="D22" s="95"/>
      <c r="E22" s="89"/>
      <c r="F22" s="89"/>
      <c r="G22" s="89"/>
      <c r="H22" s="89"/>
    </row>
    <row r="23" spans="1:8">
      <c r="A23" s="141" t="s">
        <v>322</v>
      </c>
      <c r="B23" s="141" t="s">
        <v>34</v>
      </c>
      <c r="C23" s="141" t="s">
        <v>35</v>
      </c>
      <c r="D23" s="141" t="s">
        <v>37</v>
      </c>
      <c r="E23" s="138" t="s">
        <v>1</v>
      </c>
      <c r="F23" s="138"/>
      <c r="G23" s="138"/>
      <c r="H23" s="139" t="s">
        <v>399</v>
      </c>
    </row>
    <row r="24" spans="1:8">
      <c r="A24" s="138"/>
      <c r="B24" s="138"/>
      <c r="C24" s="138"/>
      <c r="D24" s="138"/>
      <c r="E24" s="97">
        <v>2019</v>
      </c>
      <c r="F24" s="97">
        <v>2020</v>
      </c>
      <c r="G24" s="97">
        <v>2021</v>
      </c>
      <c r="H24" s="140"/>
    </row>
    <row r="25" spans="1:8">
      <c r="A25" s="16">
        <v>1</v>
      </c>
      <c r="B25" s="7" t="s">
        <v>41</v>
      </c>
      <c r="C25" s="7" t="s">
        <v>42</v>
      </c>
      <c r="D25" s="16" t="s">
        <v>43</v>
      </c>
      <c r="E25" s="13">
        <v>116</v>
      </c>
      <c r="F25" s="13">
        <v>109</v>
      </c>
      <c r="G25" s="13">
        <v>191</v>
      </c>
      <c r="H25" s="8">
        <f>G25/F25-1</f>
        <v>0.75229357798165131</v>
      </c>
    </row>
    <row r="26" spans="1:8">
      <c r="A26" s="17">
        <v>2</v>
      </c>
      <c r="B26" s="9" t="s">
        <v>339</v>
      </c>
      <c r="C26" s="9" t="s">
        <v>219</v>
      </c>
      <c r="D26" s="17" t="s">
        <v>52</v>
      </c>
      <c r="E26" s="14">
        <v>129</v>
      </c>
      <c r="F26" s="14">
        <v>133</v>
      </c>
      <c r="G26" s="14">
        <v>150</v>
      </c>
      <c r="H26" s="10">
        <f>G26/F26-1</f>
        <v>0.1278195488721805</v>
      </c>
    </row>
    <row r="27" spans="1:8">
      <c r="A27" s="17">
        <v>3</v>
      </c>
      <c r="B27" s="9" t="s">
        <v>53</v>
      </c>
      <c r="C27" s="9" t="s">
        <v>54</v>
      </c>
      <c r="D27" s="17" t="s">
        <v>43</v>
      </c>
      <c r="E27" s="14">
        <v>151</v>
      </c>
      <c r="F27" s="14">
        <v>115</v>
      </c>
      <c r="G27" s="14">
        <v>136</v>
      </c>
      <c r="H27" s="10">
        <f t="shared" ref="H27:H33" si="1">G27/F27-1</f>
        <v>0.18260869565217397</v>
      </c>
    </row>
    <row r="28" spans="1:8">
      <c r="A28" s="17">
        <v>4</v>
      </c>
      <c r="B28" s="9" t="s">
        <v>61</v>
      </c>
      <c r="C28" s="9" t="s">
        <v>44</v>
      </c>
      <c r="D28" s="17" t="s">
        <v>45</v>
      </c>
      <c r="E28" s="14">
        <v>59</v>
      </c>
      <c r="F28" s="14">
        <v>67</v>
      </c>
      <c r="G28" s="14">
        <v>134</v>
      </c>
      <c r="H28" s="10">
        <f t="shared" si="1"/>
        <v>1</v>
      </c>
    </row>
    <row r="29" spans="1:8">
      <c r="A29" s="17">
        <v>5</v>
      </c>
      <c r="B29" s="9" t="s">
        <v>221</v>
      </c>
      <c r="C29" s="9" t="s">
        <v>222</v>
      </c>
      <c r="D29" s="17" t="s">
        <v>84</v>
      </c>
      <c r="E29" s="14">
        <v>90</v>
      </c>
      <c r="F29" s="14">
        <v>87</v>
      </c>
      <c r="G29" s="14">
        <v>123</v>
      </c>
      <c r="H29" s="10">
        <f t="shared" si="1"/>
        <v>0.4137931034482758</v>
      </c>
    </row>
    <row r="30" spans="1:8">
      <c r="A30" s="17">
        <v>6</v>
      </c>
      <c r="B30" s="9" t="s">
        <v>228</v>
      </c>
      <c r="C30" s="9" t="s">
        <v>229</v>
      </c>
      <c r="D30" s="17" t="s">
        <v>43</v>
      </c>
      <c r="E30" s="14">
        <v>82</v>
      </c>
      <c r="F30" s="14">
        <v>121</v>
      </c>
      <c r="G30" s="14">
        <v>110</v>
      </c>
      <c r="H30" s="10">
        <f t="shared" si="1"/>
        <v>-9.0909090909090939E-2</v>
      </c>
    </row>
    <row r="31" spans="1:8">
      <c r="A31" s="17">
        <v>7</v>
      </c>
      <c r="B31" s="9" t="s">
        <v>226</v>
      </c>
      <c r="C31" s="9" t="s">
        <v>227</v>
      </c>
      <c r="D31" s="17" t="s">
        <v>43</v>
      </c>
      <c r="E31" s="14">
        <v>103</v>
      </c>
      <c r="F31" s="14">
        <v>95</v>
      </c>
      <c r="G31" s="14">
        <v>71</v>
      </c>
      <c r="H31" s="10">
        <f t="shared" si="1"/>
        <v>-0.25263157894736843</v>
      </c>
    </row>
    <row r="32" spans="1:8">
      <c r="A32" s="17">
        <v>8</v>
      </c>
      <c r="B32" s="9" t="s">
        <v>401</v>
      </c>
      <c r="C32" s="9" t="s">
        <v>409</v>
      </c>
      <c r="D32" s="17" t="s">
        <v>43</v>
      </c>
      <c r="E32" s="14">
        <v>55</v>
      </c>
      <c r="F32" s="14">
        <v>54</v>
      </c>
      <c r="G32" s="14">
        <v>64</v>
      </c>
      <c r="H32" s="10">
        <f t="shared" si="1"/>
        <v>0.18518518518518512</v>
      </c>
    </row>
    <row r="33" spans="1:8">
      <c r="A33" s="17">
        <v>8</v>
      </c>
      <c r="B33" s="9" t="s">
        <v>293</v>
      </c>
      <c r="C33" s="9" t="s">
        <v>294</v>
      </c>
      <c r="D33" s="17" t="s">
        <v>45</v>
      </c>
      <c r="E33" s="14">
        <v>9</v>
      </c>
      <c r="F33" s="14">
        <v>63</v>
      </c>
      <c r="G33" s="14">
        <v>64</v>
      </c>
      <c r="H33" s="10">
        <f t="shared" si="1"/>
        <v>1.5873015873015817E-2</v>
      </c>
    </row>
    <row r="34" spans="1:8">
      <c r="A34" s="18">
        <v>10</v>
      </c>
      <c r="B34" s="11" t="s">
        <v>405</v>
      </c>
      <c r="C34" s="11" t="s">
        <v>410</v>
      </c>
      <c r="D34" s="18" t="s">
        <v>43</v>
      </c>
      <c r="E34" s="15">
        <v>34</v>
      </c>
      <c r="F34" s="15">
        <v>43</v>
      </c>
      <c r="G34" s="15">
        <v>60</v>
      </c>
      <c r="H34" s="12">
        <f>G34/F34-1</f>
        <v>0.39534883720930236</v>
      </c>
    </row>
    <row r="35" spans="1:8" s="134" customFormat="1" ht="15">
      <c r="A35" s="134" t="s">
        <v>474</v>
      </c>
      <c r="D35" s="136"/>
    </row>
    <row r="39" spans="1:8">
      <c r="D39" s="72"/>
    </row>
    <row r="40" spans="1:8">
      <c r="D40" s="72"/>
    </row>
    <row r="41" spans="1:8" ht="16.5" customHeight="1">
      <c r="D41" s="72"/>
    </row>
    <row r="42" spans="1:8" ht="16.5" customHeight="1">
      <c r="D42" s="72"/>
    </row>
    <row r="43" spans="1:8">
      <c r="A43" s="89" t="s">
        <v>210</v>
      </c>
      <c r="B43" s="89"/>
      <c r="C43" s="89"/>
      <c r="D43" s="95"/>
      <c r="E43" s="89"/>
      <c r="F43" s="89"/>
      <c r="G43" s="89"/>
      <c r="H43" s="89"/>
    </row>
    <row r="44" spans="1:8">
      <c r="A44" s="89"/>
      <c r="B44" s="89"/>
      <c r="C44" s="89"/>
      <c r="D44" s="95"/>
      <c r="E44" s="89"/>
      <c r="F44" s="89"/>
      <c r="G44" s="89"/>
      <c r="H44" s="89"/>
    </row>
    <row r="45" spans="1:8">
      <c r="A45" s="141" t="s">
        <v>322</v>
      </c>
      <c r="B45" s="141" t="s">
        <v>34</v>
      </c>
      <c r="C45" s="141" t="s">
        <v>35</v>
      </c>
      <c r="D45" s="141" t="s">
        <v>37</v>
      </c>
      <c r="E45" s="138" t="s">
        <v>1</v>
      </c>
      <c r="F45" s="138"/>
      <c r="G45" s="138"/>
      <c r="H45" s="139" t="s">
        <v>399</v>
      </c>
    </row>
    <row r="46" spans="1:8">
      <c r="A46" s="138"/>
      <c r="B46" s="138"/>
      <c r="C46" s="138"/>
      <c r="D46" s="138"/>
      <c r="E46" s="97">
        <v>2019</v>
      </c>
      <c r="F46" s="97">
        <v>2020</v>
      </c>
      <c r="G46" s="97">
        <v>2021</v>
      </c>
      <c r="H46" s="140"/>
    </row>
    <row r="47" spans="1:8">
      <c r="A47" s="16">
        <v>1</v>
      </c>
      <c r="B47" s="7" t="s">
        <v>46</v>
      </c>
      <c r="C47" s="7" t="s">
        <v>47</v>
      </c>
      <c r="D47" s="16" t="s">
        <v>45</v>
      </c>
      <c r="E47" s="13">
        <v>42</v>
      </c>
      <c r="F47" s="13">
        <v>57</v>
      </c>
      <c r="G47" s="13">
        <v>66</v>
      </c>
      <c r="H47" s="8">
        <f>G47/F47-1</f>
        <v>0.15789473684210531</v>
      </c>
    </row>
    <row r="48" spans="1:8">
      <c r="A48" s="17">
        <v>2</v>
      </c>
      <c r="B48" s="9" t="s">
        <v>403</v>
      </c>
      <c r="C48" s="9" t="s">
        <v>237</v>
      </c>
      <c r="D48" s="17" t="s">
        <v>216</v>
      </c>
      <c r="E48" s="14">
        <v>37</v>
      </c>
      <c r="F48" s="14">
        <v>38</v>
      </c>
      <c r="G48" s="14">
        <v>65</v>
      </c>
      <c r="H48" s="10">
        <f>G48/F48-1</f>
        <v>0.71052631578947367</v>
      </c>
    </row>
    <row r="49" spans="1:8">
      <c r="A49" s="17">
        <v>3</v>
      </c>
      <c r="B49" s="9" t="s">
        <v>232</v>
      </c>
      <c r="C49" s="9" t="s">
        <v>233</v>
      </c>
      <c r="D49" s="17" t="s">
        <v>43</v>
      </c>
      <c r="E49" s="14">
        <v>50</v>
      </c>
      <c r="F49" s="14">
        <v>50</v>
      </c>
      <c r="G49" s="14">
        <v>62</v>
      </c>
      <c r="H49" s="10">
        <f t="shared" ref="H49:H57" si="2">G49/F49-1</f>
        <v>0.24</v>
      </c>
    </row>
    <row r="50" spans="1:8">
      <c r="A50" s="17">
        <v>4</v>
      </c>
      <c r="B50" s="9" t="s">
        <v>408</v>
      </c>
      <c r="C50" s="9" t="s">
        <v>416</v>
      </c>
      <c r="D50" s="17" t="s">
        <v>43</v>
      </c>
      <c r="E50" s="14">
        <v>49</v>
      </c>
      <c r="F50" s="14">
        <v>23</v>
      </c>
      <c r="G50" s="14">
        <v>46</v>
      </c>
      <c r="H50" s="10">
        <f t="shared" si="2"/>
        <v>1</v>
      </c>
    </row>
    <row r="51" spans="1:8">
      <c r="A51" s="17">
        <v>5</v>
      </c>
      <c r="B51" s="9" t="s">
        <v>55</v>
      </c>
      <c r="C51" s="9" t="s">
        <v>56</v>
      </c>
      <c r="D51" s="17" t="s">
        <v>52</v>
      </c>
      <c r="E51" s="14">
        <v>16</v>
      </c>
      <c r="F51" s="14">
        <v>33</v>
      </c>
      <c r="G51" s="14">
        <v>43</v>
      </c>
      <c r="H51" s="10">
        <f t="shared" si="2"/>
        <v>0.30303030303030298</v>
      </c>
    </row>
    <row r="52" spans="1:8">
      <c r="A52" s="17">
        <v>6</v>
      </c>
      <c r="B52" s="21" t="s">
        <v>295</v>
      </c>
      <c r="C52" s="9" t="s">
        <v>296</v>
      </c>
      <c r="D52" s="17" t="s">
        <v>78</v>
      </c>
      <c r="E52" s="14">
        <v>11</v>
      </c>
      <c r="F52" s="14">
        <v>48</v>
      </c>
      <c r="G52" s="14">
        <v>40</v>
      </c>
      <c r="H52" s="10">
        <f t="shared" si="2"/>
        <v>-0.16666666666666663</v>
      </c>
    </row>
    <row r="53" spans="1:8">
      <c r="A53" s="17">
        <v>7</v>
      </c>
      <c r="B53" s="9" t="s">
        <v>413</v>
      </c>
      <c r="C53" s="9" t="s">
        <v>417</v>
      </c>
      <c r="D53" s="17" t="s">
        <v>84</v>
      </c>
      <c r="E53" s="14"/>
      <c r="F53" s="14"/>
      <c r="G53" s="14">
        <v>37</v>
      </c>
      <c r="H53" s="112" t="s">
        <v>421</v>
      </c>
    </row>
    <row r="54" spans="1:8">
      <c r="A54" s="17">
        <v>8</v>
      </c>
      <c r="B54" s="9" t="s">
        <v>415</v>
      </c>
      <c r="C54" s="9" t="s">
        <v>236</v>
      </c>
      <c r="D54" s="17" t="s">
        <v>238</v>
      </c>
      <c r="E54" s="14">
        <v>47</v>
      </c>
      <c r="F54" s="14">
        <v>58</v>
      </c>
      <c r="G54" s="14">
        <v>36</v>
      </c>
      <c r="H54" s="10">
        <f t="shared" si="2"/>
        <v>-0.37931034482758619</v>
      </c>
    </row>
    <row r="55" spans="1:8">
      <c r="A55" s="17">
        <v>9</v>
      </c>
      <c r="B55" s="9" t="s">
        <v>297</v>
      </c>
      <c r="C55" s="9" t="s">
        <v>298</v>
      </c>
      <c r="D55" s="17" t="s">
        <v>78</v>
      </c>
      <c r="E55" s="14"/>
      <c r="F55" s="14">
        <v>46</v>
      </c>
      <c r="G55" s="14">
        <v>32</v>
      </c>
      <c r="H55" s="10">
        <f t="shared" si="2"/>
        <v>-0.30434782608695654</v>
      </c>
    </row>
    <row r="56" spans="1:8">
      <c r="A56" s="17">
        <v>9</v>
      </c>
      <c r="B56" s="9" t="s">
        <v>414</v>
      </c>
      <c r="C56" s="9" t="s">
        <v>418</v>
      </c>
      <c r="D56" s="17" t="s">
        <v>45</v>
      </c>
      <c r="E56" s="14">
        <v>27</v>
      </c>
      <c r="F56" s="14">
        <v>26</v>
      </c>
      <c r="G56" s="14">
        <v>32</v>
      </c>
      <c r="H56" s="10">
        <f t="shared" si="2"/>
        <v>0.23076923076923084</v>
      </c>
    </row>
    <row r="57" spans="1:8">
      <c r="A57" s="17">
        <v>9</v>
      </c>
      <c r="B57" s="9" t="s">
        <v>402</v>
      </c>
      <c r="C57" s="9" t="s">
        <v>419</v>
      </c>
      <c r="D57" s="17" t="s">
        <v>43</v>
      </c>
      <c r="E57" s="14">
        <v>23</v>
      </c>
      <c r="F57" s="14">
        <v>26</v>
      </c>
      <c r="G57" s="14">
        <v>32</v>
      </c>
      <c r="H57" s="10">
        <f t="shared" si="2"/>
        <v>0.23076923076923084</v>
      </c>
    </row>
    <row r="58" spans="1:8" ht="16.5" customHeight="1">
      <c r="A58" s="18">
        <v>9</v>
      </c>
      <c r="B58" s="11" t="s">
        <v>406</v>
      </c>
      <c r="C58" s="11" t="s">
        <v>420</v>
      </c>
      <c r="D58" s="18" t="s">
        <v>45</v>
      </c>
      <c r="E58" s="15">
        <v>20</v>
      </c>
      <c r="F58" s="15">
        <v>22</v>
      </c>
      <c r="G58" s="15">
        <v>32</v>
      </c>
      <c r="H58" s="12">
        <f>G58/F58-1</f>
        <v>0.45454545454545459</v>
      </c>
    </row>
    <row r="61" spans="1:8">
      <c r="D61" s="72"/>
    </row>
    <row r="62" spans="1:8">
      <c r="A62" s="89" t="s">
        <v>211</v>
      </c>
      <c r="B62" s="89"/>
      <c r="C62" s="89"/>
      <c r="D62" s="95"/>
      <c r="E62" s="89"/>
      <c r="H62" s="89"/>
    </row>
    <row r="63" spans="1:8">
      <c r="A63" s="89"/>
      <c r="B63" s="89"/>
      <c r="C63" s="89"/>
      <c r="D63" s="95"/>
      <c r="E63" s="89"/>
      <c r="F63" s="89"/>
      <c r="G63" s="89"/>
      <c r="H63" s="89"/>
    </row>
    <row r="64" spans="1:8">
      <c r="A64" s="141" t="s">
        <v>322</v>
      </c>
      <c r="B64" s="141" t="s">
        <v>34</v>
      </c>
      <c r="C64" s="141" t="s">
        <v>35</v>
      </c>
      <c r="D64" s="141" t="s">
        <v>37</v>
      </c>
      <c r="E64" s="138" t="s">
        <v>1</v>
      </c>
      <c r="F64" s="138"/>
      <c r="G64" s="138"/>
      <c r="H64" s="139" t="s">
        <v>399</v>
      </c>
    </row>
    <row r="65" spans="1:8">
      <c r="A65" s="138"/>
      <c r="B65" s="138"/>
      <c r="C65" s="138"/>
      <c r="D65" s="138"/>
      <c r="E65" s="97">
        <v>2019</v>
      </c>
      <c r="F65" s="97">
        <v>2020</v>
      </c>
      <c r="G65" s="97">
        <v>2021</v>
      </c>
      <c r="H65" s="140"/>
    </row>
    <row r="66" spans="1:8">
      <c r="A66" s="16">
        <v>1</v>
      </c>
      <c r="B66" s="7" t="s">
        <v>403</v>
      </c>
      <c r="C66" s="7" t="s">
        <v>237</v>
      </c>
      <c r="D66" s="16" t="s">
        <v>216</v>
      </c>
      <c r="E66" s="13">
        <v>162</v>
      </c>
      <c r="F66" s="13">
        <v>156</v>
      </c>
      <c r="G66" s="13">
        <v>126</v>
      </c>
      <c r="H66" s="8">
        <f>G66/F66-1</f>
        <v>-0.19230769230769229</v>
      </c>
    </row>
    <row r="67" spans="1:8">
      <c r="A67" s="17">
        <v>2</v>
      </c>
      <c r="B67" s="9" t="s">
        <v>41</v>
      </c>
      <c r="C67" s="9" t="s">
        <v>42</v>
      </c>
      <c r="D67" s="17" t="s">
        <v>43</v>
      </c>
      <c r="E67" s="14">
        <v>112</v>
      </c>
      <c r="F67" s="14">
        <v>57</v>
      </c>
      <c r="G67" s="14">
        <v>114</v>
      </c>
      <c r="H67" s="10">
        <f>G67/F67-1</f>
        <v>1</v>
      </c>
    </row>
    <row r="68" spans="1:8">
      <c r="A68" s="17">
        <v>3</v>
      </c>
      <c r="B68" s="9" t="s">
        <v>55</v>
      </c>
      <c r="C68" s="9" t="s">
        <v>56</v>
      </c>
      <c r="D68" s="17" t="s">
        <v>52</v>
      </c>
      <c r="E68" s="14">
        <v>74</v>
      </c>
      <c r="F68" s="14">
        <v>81</v>
      </c>
      <c r="G68" s="14">
        <v>101</v>
      </c>
      <c r="H68" s="10">
        <f t="shared" ref="H68:H75" si="3">G68/F68-1</f>
        <v>0.24691358024691357</v>
      </c>
    </row>
    <row r="69" spans="1:8">
      <c r="A69" s="17">
        <v>4</v>
      </c>
      <c r="B69" s="9" t="s">
        <v>48</v>
      </c>
      <c r="C69" s="9" t="s">
        <v>49</v>
      </c>
      <c r="D69" s="17" t="s">
        <v>43</v>
      </c>
      <c r="E69" s="14">
        <v>166</v>
      </c>
      <c r="F69" s="14">
        <v>105</v>
      </c>
      <c r="G69" s="14">
        <v>89</v>
      </c>
      <c r="H69" s="10">
        <f t="shared" si="3"/>
        <v>-0.15238095238095239</v>
      </c>
    </row>
    <row r="70" spans="1:8">
      <c r="A70" s="17">
        <v>5</v>
      </c>
      <c r="B70" s="9" t="s">
        <v>299</v>
      </c>
      <c r="C70" s="9" t="s">
        <v>241</v>
      </c>
      <c r="D70" s="17" t="s">
        <v>52</v>
      </c>
      <c r="E70" s="14">
        <v>41</v>
      </c>
      <c r="F70" s="14">
        <v>64</v>
      </c>
      <c r="G70" s="14">
        <v>60</v>
      </c>
      <c r="H70" s="10">
        <f t="shared" si="3"/>
        <v>-6.25E-2</v>
      </c>
    </row>
    <row r="71" spans="1:8">
      <c r="A71" s="17">
        <v>6</v>
      </c>
      <c r="B71" s="9" t="s">
        <v>239</v>
      </c>
      <c r="C71" s="9" t="s">
        <v>240</v>
      </c>
      <c r="D71" s="17" t="s">
        <v>43</v>
      </c>
      <c r="E71" s="14">
        <v>48</v>
      </c>
      <c r="F71" s="14">
        <v>41</v>
      </c>
      <c r="G71" s="14">
        <v>53</v>
      </c>
      <c r="H71" s="10">
        <f t="shared" si="3"/>
        <v>0.29268292682926833</v>
      </c>
    </row>
    <row r="72" spans="1:8">
      <c r="A72" s="17">
        <v>7</v>
      </c>
      <c r="B72" s="9" t="s">
        <v>46</v>
      </c>
      <c r="C72" s="9" t="s">
        <v>47</v>
      </c>
      <c r="D72" s="17" t="s">
        <v>45</v>
      </c>
      <c r="E72" s="14">
        <v>43</v>
      </c>
      <c r="F72" s="14">
        <v>44</v>
      </c>
      <c r="G72" s="14">
        <v>52</v>
      </c>
      <c r="H72" s="10">
        <f t="shared" si="3"/>
        <v>0.18181818181818188</v>
      </c>
    </row>
    <row r="73" spans="1:8">
      <c r="A73" s="17">
        <v>8</v>
      </c>
      <c r="B73" s="9" t="s">
        <v>300</v>
      </c>
      <c r="C73" s="9" t="s">
        <v>301</v>
      </c>
      <c r="D73" s="17" t="s">
        <v>52</v>
      </c>
      <c r="E73" s="14">
        <v>27</v>
      </c>
      <c r="F73" s="14">
        <v>42</v>
      </c>
      <c r="G73" s="14">
        <v>49</v>
      </c>
      <c r="H73" s="10">
        <f t="shared" si="3"/>
        <v>0.16666666666666674</v>
      </c>
    </row>
    <row r="74" spans="1:8">
      <c r="A74" s="17">
        <v>9</v>
      </c>
      <c r="B74" s="9" t="s">
        <v>411</v>
      </c>
      <c r="C74" s="9" t="s">
        <v>422</v>
      </c>
      <c r="D74" s="17" t="s">
        <v>84</v>
      </c>
      <c r="E74" s="14">
        <v>5</v>
      </c>
      <c r="F74" s="14">
        <v>21</v>
      </c>
      <c r="G74" s="14">
        <v>44</v>
      </c>
      <c r="H74" s="10">
        <f t="shared" si="3"/>
        <v>1.0952380952380953</v>
      </c>
    </row>
    <row r="75" spans="1:8">
      <c r="A75" s="18">
        <v>10</v>
      </c>
      <c r="B75" s="11" t="s">
        <v>412</v>
      </c>
      <c r="C75" s="11" t="s">
        <v>423</v>
      </c>
      <c r="D75" s="18" t="s">
        <v>98</v>
      </c>
      <c r="E75" s="15">
        <v>23</v>
      </c>
      <c r="F75" s="15">
        <v>33</v>
      </c>
      <c r="G75" s="15">
        <v>41</v>
      </c>
      <c r="H75" s="12">
        <f t="shared" si="3"/>
        <v>0.24242424242424243</v>
      </c>
    </row>
    <row r="78" spans="1:8" ht="16.5" customHeight="1">
      <c r="D78" s="72"/>
    </row>
    <row r="79" spans="1:8">
      <c r="D79" s="72"/>
    </row>
    <row r="80" spans="1:8">
      <c r="D80" s="72"/>
    </row>
    <row r="81" spans="1:8">
      <c r="D81" s="72"/>
    </row>
    <row r="82" spans="1:8">
      <c r="A82" s="89" t="s">
        <v>212</v>
      </c>
      <c r="B82" s="89"/>
      <c r="C82" s="89"/>
      <c r="D82" s="95"/>
      <c r="E82" s="89"/>
      <c r="F82" s="89"/>
      <c r="G82" s="89"/>
      <c r="H82" s="89"/>
    </row>
    <row r="83" spans="1:8" ht="39.950000000000003" customHeight="1">
      <c r="A83" s="89"/>
      <c r="B83" s="89"/>
      <c r="C83" s="89"/>
      <c r="D83" s="95"/>
      <c r="E83" s="89"/>
      <c r="F83" s="89"/>
      <c r="G83" s="89"/>
      <c r="H83" s="89"/>
    </row>
    <row r="84" spans="1:8">
      <c r="A84" s="141" t="s">
        <v>322</v>
      </c>
      <c r="B84" s="141" t="s">
        <v>34</v>
      </c>
      <c r="C84" s="141" t="s">
        <v>35</v>
      </c>
      <c r="D84" s="141" t="s">
        <v>37</v>
      </c>
      <c r="E84" s="138" t="s">
        <v>1</v>
      </c>
      <c r="F84" s="138"/>
      <c r="G84" s="138"/>
      <c r="H84" s="139" t="s">
        <v>399</v>
      </c>
    </row>
    <row r="85" spans="1:8">
      <c r="A85" s="138"/>
      <c r="B85" s="138"/>
      <c r="C85" s="138"/>
      <c r="D85" s="138"/>
      <c r="E85" s="97">
        <v>2019</v>
      </c>
      <c r="F85" s="97">
        <v>2020</v>
      </c>
      <c r="G85" s="97">
        <v>2021</v>
      </c>
      <c r="H85" s="140"/>
    </row>
    <row r="86" spans="1:8" ht="20.100000000000001" customHeight="1">
      <c r="A86" s="16">
        <v>1</v>
      </c>
      <c r="B86" s="7" t="s">
        <v>48</v>
      </c>
      <c r="C86" s="7" t="s">
        <v>49</v>
      </c>
      <c r="D86" s="16" t="s">
        <v>43</v>
      </c>
      <c r="E86" s="13">
        <v>176</v>
      </c>
      <c r="F86" s="13">
        <v>166</v>
      </c>
      <c r="G86" s="13">
        <v>135</v>
      </c>
      <c r="H86" s="8">
        <f>G86/F86-1</f>
        <v>-0.18674698795180722</v>
      </c>
    </row>
    <row r="87" spans="1:8">
      <c r="A87" s="17">
        <v>2</v>
      </c>
      <c r="B87" s="9" t="s">
        <v>61</v>
      </c>
      <c r="C87" s="9" t="s">
        <v>44</v>
      </c>
      <c r="D87" s="17" t="s">
        <v>45</v>
      </c>
      <c r="E87" s="14">
        <v>61</v>
      </c>
      <c r="F87" s="14">
        <v>116</v>
      </c>
      <c r="G87" s="14">
        <v>116</v>
      </c>
      <c r="H87" s="10">
        <f>G87/F87-1</f>
        <v>0</v>
      </c>
    </row>
    <row r="88" spans="1:8">
      <c r="A88" s="17">
        <v>3</v>
      </c>
      <c r="B88" s="9" t="s">
        <v>230</v>
      </c>
      <c r="C88" s="9" t="s">
        <v>231</v>
      </c>
      <c r="D88" s="17" t="s">
        <v>43</v>
      </c>
      <c r="E88" s="14">
        <v>52</v>
      </c>
      <c r="F88" s="14">
        <v>82</v>
      </c>
      <c r="G88" s="14">
        <v>83</v>
      </c>
      <c r="H88" s="10">
        <f t="shared" ref="H88:H96" si="4">G88/F88-1</f>
        <v>1.2195121951219523E-2</v>
      </c>
    </row>
    <row r="89" spans="1:8">
      <c r="A89" s="17">
        <v>4</v>
      </c>
      <c r="B89" s="9" t="s">
        <v>53</v>
      </c>
      <c r="C89" s="9" t="s">
        <v>54</v>
      </c>
      <c r="D89" s="17" t="s">
        <v>43</v>
      </c>
      <c r="E89" s="14">
        <v>44</v>
      </c>
      <c r="F89" s="14">
        <v>43</v>
      </c>
      <c r="G89" s="14">
        <v>45</v>
      </c>
      <c r="H89" s="10">
        <f t="shared" si="4"/>
        <v>4.6511627906976827E-2</v>
      </c>
    </row>
    <row r="90" spans="1:8">
      <c r="A90" s="17">
        <v>5</v>
      </c>
      <c r="B90" s="9" t="s">
        <v>304</v>
      </c>
      <c r="C90" s="9" t="s">
        <v>305</v>
      </c>
      <c r="D90" s="17" t="s">
        <v>84</v>
      </c>
      <c r="E90" s="14">
        <v>12</v>
      </c>
      <c r="F90" s="14">
        <v>31</v>
      </c>
      <c r="G90" s="14">
        <v>39</v>
      </c>
      <c r="H90" s="10">
        <f t="shared" si="4"/>
        <v>0.25806451612903225</v>
      </c>
    </row>
    <row r="91" spans="1:8">
      <c r="A91" s="17">
        <v>5</v>
      </c>
      <c r="B91" s="9" t="s">
        <v>242</v>
      </c>
      <c r="C91" s="21" t="s">
        <v>424</v>
      </c>
      <c r="D91" s="17" t="s">
        <v>78</v>
      </c>
      <c r="E91" s="14">
        <v>4</v>
      </c>
      <c r="F91" s="14"/>
      <c r="G91" s="14">
        <v>39</v>
      </c>
      <c r="H91" s="112" t="s">
        <v>421</v>
      </c>
    </row>
    <row r="92" spans="1:8">
      <c r="A92" s="17">
        <v>5</v>
      </c>
      <c r="B92" s="9" t="s">
        <v>228</v>
      </c>
      <c r="C92" s="9" t="s">
        <v>229</v>
      </c>
      <c r="D92" s="17" t="s">
        <v>43</v>
      </c>
      <c r="E92" s="14">
        <v>41</v>
      </c>
      <c r="F92" s="14">
        <v>33</v>
      </c>
      <c r="G92" s="14">
        <v>39</v>
      </c>
      <c r="H92" s="10">
        <f t="shared" si="4"/>
        <v>0.18181818181818188</v>
      </c>
    </row>
    <row r="93" spans="1:8">
      <c r="A93" s="17">
        <v>8</v>
      </c>
      <c r="B93" s="9" t="s">
        <v>302</v>
      </c>
      <c r="C93" s="9" t="s">
        <v>303</v>
      </c>
      <c r="D93" s="17" t="s">
        <v>43</v>
      </c>
      <c r="E93" s="14">
        <v>16</v>
      </c>
      <c r="F93" s="14">
        <v>38</v>
      </c>
      <c r="G93" s="14">
        <v>36</v>
      </c>
      <c r="H93" s="10">
        <f t="shared" si="4"/>
        <v>-5.2631578947368474E-2</v>
      </c>
    </row>
    <row r="94" spans="1:8" ht="16.5" customHeight="1">
      <c r="A94" s="17">
        <v>9</v>
      </c>
      <c r="B94" s="9" t="s">
        <v>96</v>
      </c>
      <c r="C94" s="21" t="s">
        <v>97</v>
      </c>
      <c r="D94" s="17" t="s">
        <v>98</v>
      </c>
      <c r="E94" s="14">
        <v>25</v>
      </c>
      <c r="F94" s="14">
        <v>30</v>
      </c>
      <c r="G94" s="14">
        <v>33</v>
      </c>
      <c r="H94" s="10">
        <f t="shared" si="4"/>
        <v>0.10000000000000009</v>
      </c>
    </row>
    <row r="95" spans="1:8">
      <c r="A95" s="17">
        <v>10</v>
      </c>
      <c r="B95" s="9" t="s">
        <v>292</v>
      </c>
      <c r="C95" s="9" t="s">
        <v>225</v>
      </c>
      <c r="D95" s="17" t="s">
        <v>52</v>
      </c>
      <c r="E95" s="14">
        <v>44</v>
      </c>
      <c r="F95" s="14">
        <v>34</v>
      </c>
      <c r="G95" s="14">
        <v>31</v>
      </c>
      <c r="H95" s="10">
        <f t="shared" si="4"/>
        <v>-8.8235294117647078E-2</v>
      </c>
    </row>
    <row r="96" spans="1:8">
      <c r="A96" s="18">
        <v>10</v>
      </c>
      <c r="B96" s="11" t="s">
        <v>404</v>
      </c>
      <c r="C96" s="11" t="s">
        <v>425</v>
      </c>
      <c r="D96" s="18" t="s">
        <v>105</v>
      </c>
      <c r="E96" s="15">
        <v>16</v>
      </c>
      <c r="F96" s="15">
        <v>26</v>
      </c>
      <c r="G96" s="15">
        <v>31</v>
      </c>
      <c r="H96" s="12">
        <f t="shared" si="4"/>
        <v>0.19230769230769229</v>
      </c>
    </row>
    <row r="98" spans="1:4" s="134" customFormat="1" ht="16.5" customHeight="1">
      <c r="A98" s="134" t="s">
        <v>38</v>
      </c>
      <c r="D98" s="136"/>
    </row>
    <row r="99" spans="1:4" s="134" customFormat="1" ht="16.5" customHeight="1">
      <c r="A99" s="134" t="s">
        <v>39</v>
      </c>
      <c r="D99" s="136"/>
    </row>
    <row r="100" spans="1:4" s="134" customFormat="1" ht="16.5" customHeight="1">
      <c r="A100" s="134" t="s">
        <v>426</v>
      </c>
      <c r="D100" s="136"/>
    </row>
    <row r="101" spans="1:4">
      <c r="B101" s="23"/>
    </row>
    <row r="102" spans="1:4">
      <c r="B102" s="23"/>
    </row>
  </sheetData>
  <sortState ref="J58:Q69">
    <sortCondition descending="1" ref="Q58:Q69"/>
    <sortCondition ref="K58:K69"/>
  </sortState>
  <mergeCells count="30">
    <mergeCell ref="B5:B6"/>
    <mergeCell ref="E5:G5"/>
    <mergeCell ref="B23:B24"/>
    <mergeCell ref="E23:G23"/>
    <mergeCell ref="C5:C6"/>
    <mergeCell ref="D5:D6"/>
    <mergeCell ref="C23:C24"/>
    <mergeCell ref="D23:D24"/>
    <mergeCell ref="B84:B85"/>
    <mergeCell ref="E84:G84"/>
    <mergeCell ref="C84:C85"/>
    <mergeCell ref="D84:D85"/>
    <mergeCell ref="B45:B46"/>
    <mergeCell ref="E45:G45"/>
    <mergeCell ref="B64:B65"/>
    <mergeCell ref="E64:G64"/>
    <mergeCell ref="C45:C46"/>
    <mergeCell ref="D45:D46"/>
    <mergeCell ref="C64:C65"/>
    <mergeCell ref="D64:D65"/>
    <mergeCell ref="H45:H46"/>
    <mergeCell ref="H23:H24"/>
    <mergeCell ref="H5:H6"/>
    <mergeCell ref="H84:H85"/>
    <mergeCell ref="H64:H65"/>
    <mergeCell ref="A5:A6"/>
    <mergeCell ref="A23:A24"/>
    <mergeCell ref="A45:A46"/>
    <mergeCell ref="A64:A65"/>
    <mergeCell ref="A84:A85"/>
  </mergeCells>
  <phoneticPr fontId="2" type="noConversion"/>
  <pageMargins left="0.70866141732283472" right="0.70866141732283472" top="0.74803149606299213" bottom="0.55118110236220474" header="0.31496062992125984" footer="0.31496062992125984"/>
  <pageSetup paperSize="9" scale="75" fitToHeight="0" orientation="landscape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="68" zoomScaleNormal="68" workbookViewId="0"/>
  </sheetViews>
  <sheetFormatPr defaultRowHeight="16.5"/>
  <cols>
    <col min="1" max="1" width="21.375" customWidth="1"/>
    <col min="2" max="8" width="9.625" customWidth="1"/>
    <col min="9" max="9" width="12.125" customWidth="1"/>
    <col min="10" max="11" width="9.625" customWidth="1"/>
  </cols>
  <sheetData>
    <row r="1" spans="1:11">
      <c r="A1" s="89" t="s">
        <v>510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8" customHeight="1">
      <c r="A4" s="143" t="s">
        <v>112</v>
      </c>
      <c r="B4" s="143" t="s">
        <v>329</v>
      </c>
      <c r="C4" s="143"/>
      <c r="D4" s="143"/>
      <c r="E4" s="143"/>
      <c r="F4" s="143"/>
      <c r="G4" s="143"/>
      <c r="H4" s="143"/>
      <c r="I4" s="143"/>
      <c r="J4" s="143"/>
      <c r="K4" s="143"/>
    </row>
    <row r="5" spans="1:11" ht="39.950000000000003" customHeight="1">
      <c r="A5" s="143"/>
      <c r="B5" s="132" t="s">
        <v>323</v>
      </c>
      <c r="C5" s="132" t="s">
        <v>61</v>
      </c>
      <c r="D5" s="132" t="s">
        <v>245</v>
      </c>
      <c r="E5" s="132" t="s">
        <v>327</v>
      </c>
      <c r="F5" s="132" t="s">
        <v>244</v>
      </c>
      <c r="G5" s="132" t="s">
        <v>324</v>
      </c>
      <c r="H5" s="132" t="s">
        <v>325</v>
      </c>
      <c r="I5" s="133" t="s">
        <v>326</v>
      </c>
      <c r="J5" s="132" t="s">
        <v>330</v>
      </c>
      <c r="K5" s="132" t="s">
        <v>427</v>
      </c>
    </row>
    <row r="6" spans="1:11" ht="20.100000000000001" customHeight="1">
      <c r="A6" s="83" t="s">
        <v>115</v>
      </c>
      <c r="B6" s="113">
        <v>3.5</v>
      </c>
      <c r="C6" s="113">
        <v>0.2</v>
      </c>
      <c r="D6" s="113">
        <v>4</v>
      </c>
      <c r="E6" s="114">
        <v>3.7</v>
      </c>
      <c r="F6" s="114">
        <v>17.8</v>
      </c>
      <c r="G6" s="114">
        <v>3.5</v>
      </c>
      <c r="H6" s="113">
        <v>0.7</v>
      </c>
      <c r="I6" s="113">
        <v>0.6</v>
      </c>
      <c r="J6" s="113">
        <v>1.7</v>
      </c>
      <c r="K6" s="113">
        <v>28.4</v>
      </c>
    </row>
    <row r="7" spans="1:11" ht="20.100000000000001" customHeight="1">
      <c r="A7" s="84" t="s">
        <v>117</v>
      </c>
      <c r="B7" s="115">
        <v>7.1</v>
      </c>
      <c r="C7" s="115">
        <v>4.5</v>
      </c>
      <c r="D7" s="115">
        <v>11.7</v>
      </c>
      <c r="E7" s="115">
        <v>15.6</v>
      </c>
      <c r="F7" s="116">
        <v>2.7</v>
      </c>
      <c r="G7" s="116">
        <v>10.8</v>
      </c>
      <c r="H7" s="115">
        <v>22.9</v>
      </c>
      <c r="I7" s="115">
        <v>2.1</v>
      </c>
      <c r="J7" s="115">
        <v>18.399999999999999</v>
      </c>
      <c r="K7" s="115">
        <v>7.1</v>
      </c>
    </row>
    <row r="8" spans="1:11" ht="20.100000000000001" customHeight="1">
      <c r="A8" s="84" t="s">
        <v>119</v>
      </c>
      <c r="B8" s="115">
        <v>8.8000000000000007</v>
      </c>
      <c r="C8" s="115">
        <v>10.6</v>
      </c>
      <c r="D8" s="115">
        <v>12.8</v>
      </c>
      <c r="E8" s="116">
        <v>10.7</v>
      </c>
      <c r="F8" s="116">
        <v>3.2</v>
      </c>
      <c r="G8" s="116">
        <v>9.9</v>
      </c>
      <c r="H8" s="115">
        <v>1.7</v>
      </c>
      <c r="I8" s="115">
        <v>13.3</v>
      </c>
      <c r="J8" s="115">
        <v>4.0999999999999996</v>
      </c>
      <c r="K8" s="115">
        <v>1.7</v>
      </c>
    </row>
    <row r="9" spans="1:11" ht="20.100000000000001" customHeight="1">
      <c r="A9" s="84" t="s">
        <v>121</v>
      </c>
      <c r="B9" s="115">
        <v>46.9</v>
      </c>
      <c r="C9" s="115">
        <v>75</v>
      </c>
      <c r="D9" s="115">
        <v>29.8</v>
      </c>
      <c r="E9" s="115">
        <v>32.1</v>
      </c>
      <c r="F9" s="115">
        <v>3.6</v>
      </c>
      <c r="G9" s="115">
        <v>51.9</v>
      </c>
      <c r="H9" s="115">
        <v>1.8</v>
      </c>
      <c r="I9" s="115">
        <v>69.400000000000006</v>
      </c>
      <c r="J9" s="115">
        <v>18.600000000000001</v>
      </c>
      <c r="K9" s="115">
        <v>1.6</v>
      </c>
    </row>
    <row r="10" spans="1:11" ht="20.100000000000001" customHeight="1">
      <c r="A10" s="84" t="s">
        <v>123</v>
      </c>
      <c r="B10" s="115">
        <v>1.3</v>
      </c>
      <c r="C10" s="115">
        <v>0.9</v>
      </c>
      <c r="D10" s="115">
        <v>0.7</v>
      </c>
      <c r="E10" s="116">
        <v>0.2</v>
      </c>
      <c r="F10" s="116">
        <v>1.7</v>
      </c>
      <c r="G10" s="116">
        <v>0.1</v>
      </c>
      <c r="H10" s="115">
        <v>0.4</v>
      </c>
      <c r="I10" s="115">
        <v>1.9</v>
      </c>
      <c r="J10" s="115">
        <v>0.2</v>
      </c>
      <c r="K10" s="115">
        <v>0.5</v>
      </c>
    </row>
    <row r="11" spans="1:11" ht="20.100000000000001" customHeight="1">
      <c r="A11" s="84" t="s">
        <v>125</v>
      </c>
      <c r="B11" s="115">
        <v>20</v>
      </c>
      <c r="C11" s="115">
        <v>4.4000000000000004</v>
      </c>
      <c r="D11" s="115">
        <v>21.9</v>
      </c>
      <c r="E11" s="116">
        <v>5.8</v>
      </c>
      <c r="F11" s="116">
        <v>9.5</v>
      </c>
      <c r="G11" s="116">
        <v>16.8</v>
      </c>
      <c r="H11" s="115">
        <v>17.3</v>
      </c>
      <c r="I11" s="115">
        <v>8.8000000000000007</v>
      </c>
      <c r="J11" s="115">
        <v>22.8</v>
      </c>
      <c r="K11" s="115">
        <v>4.8</v>
      </c>
    </row>
    <row r="12" spans="1:11" ht="20.100000000000001" customHeight="1">
      <c r="A12" s="84" t="s">
        <v>127</v>
      </c>
      <c r="B12" s="115">
        <v>0.3</v>
      </c>
      <c r="C12" s="115">
        <v>0.1</v>
      </c>
      <c r="D12" s="115">
        <v>1.4</v>
      </c>
      <c r="E12" s="116">
        <v>0.5</v>
      </c>
      <c r="F12" s="116">
        <v>1.9</v>
      </c>
      <c r="G12" s="116">
        <v>0.2</v>
      </c>
      <c r="H12" s="115">
        <v>0.6</v>
      </c>
      <c r="I12" s="115">
        <v>0.5</v>
      </c>
      <c r="J12" s="115">
        <v>3.5</v>
      </c>
      <c r="K12" s="115">
        <v>4.0999999999999996</v>
      </c>
    </row>
    <row r="13" spans="1:11" ht="20.100000000000001" customHeight="1">
      <c r="A13" s="85" t="s">
        <v>129</v>
      </c>
      <c r="B13" s="117">
        <v>1.6</v>
      </c>
      <c r="C13" s="117">
        <v>1.5</v>
      </c>
      <c r="D13" s="117">
        <v>1.5</v>
      </c>
      <c r="E13" s="118">
        <v>3.7</v>
      </c>
      <c r="F13" s="118">
        <v>5.0999999999999996</v>
      </c>
      <c r="G13" s="118">
        <v>0.7</v>
      </c>
      <c r="H13" s="117">
        <v>31.2</v>
      </c>
      <c r="I13" s="117">
        <v>0</v>
      </c>
      <c r="J13" s="117">
        <v>1.8</v>
      </c>
      <c r="K13" s="117">
        <v>3.6</v>
      </c>
    </row>
    <row r="14" spans="1:11" ht="20.100000000000001" customHeight="1">
      <c r="A14" s="83" t="s">
        <v>132</v>
      </c>
      <c r="B14" s="113">
        <v>2.8</v>
      </c>
      <c r="C14" s="113">
        <v>0.2</v>
      </c>
      <c r="D14" s="113">
        <v>1.9</v>
      </c>
      <c r="E14" s="114">
        <v>2.1</v>
      </c>
      <c r="F14" s="114">
        <v>2.2000000000000002</v>
      </c>
      <c r="G14" s="114">
        <v>2.5</v>
      </c>
      <c r="H14" s="113">
        <v>14.2</v>
      </c>
      <c r="I14" s="113">
        <v>0.5</v>
      </c>
      <c r="J14" s="113">
        <v>6.9</v>
      </c>
      <c r="K14" s="113">
        <v>4.3</v>
      </c>
    </row>
    <row r="15" spans="1:11" ht="20.100000000000001" customHeight="1">
      <c r="A15" s="84" t="s">
        <v>134</v>
      </c>
      <c r="B15" s="115">
        <v>2.8</v>
      </c>
      <c r="C15" s="115">
        <v>1.8</v>
      </c>
      <c r="D15" s="115">
        <v>2</v>
      </c>
      <c r="E15" s="116">
        <v>1.6</v>
      </c>
      <c r="F15" s="116">
        <v>7.5</v>
      </c>
      <c r="G15" s="116">
        <v>1.1000000000000001</v>
      </c>
      <c r="H15" s="115">
        <v>1.4</v>
      </c>
      <c r="I15" s="115">
        <v>1.4</v>
      </c>
      <c r="J15" s="115">
        <v>5.5</v>
      </c>
      <c r="K15" s="115">
        <v>7.4</v>
      </c>
    </row>
    <row r="16" spans="1:11" ht="20.100000000000001" customHeight="1">
      <c r="A16" s="84" t="s">
        <v>136</v>
      </c>
      <c r="B16" s="115">
        <v>0</v>
      </c>
      <c r="C16" s="115">
        <v>0</v>
      </c>
      <c r="D16" s="115">
        <v>0</v>
      </c>
      <c r="E16" s="116">
        <v>0</v>
      </c>
      <c r="F16" s="116">
        <v>0</v>
      </c>
      <c r="G16" s="116">
        <v>0</v>
      </c>
      <c r="H16" s="115">
        <v>0.3</v>
      </c>
      <c r="I16" s="115">
        <v>0</v>
      </c>
      <c r="J16" s="115">
        <v>0.4</v>
      </c>
      <c r="K16" s="115">
        <v>0.1</v>
      </c>
    </row>
    <row r="17" spans="1:11" ht="20.100000000000001" customHeight="1">
      <c r="A17" s="84" t="s">
        <v>138</v>
      </c>
      <c r="B17" s="115">
        <v>1.4</v>
      </c>
      <c r="C17" s="115">
        <v>0.5</v>
      </c>
      <c r="D17" s="115">
        <v>0.5</v>
      </c>
      <c r="E17" s="116">
        <v>1.5</v>
      </c>
      <c r="F17" s="116">
        <v>5.9</v>
      </c>
      <c r="G17" s="116">
        <v>0.7</v>
      </c>
      <c r="H17" s="115">
        <v>0.5</v>
      </c>
      <c r="I17" s="115">
        <v>1</v>
      </c>
      <c r="J17" s="115">
        <v>4.7</v>
      </c>
      <c r="K17" s="115">
        <v>3.7</v>
      </c>
    </row>
    <row r="18" spans="1:11" ht="20.100000000000001" customHeight="1">
      <c r="A18" s="86" t="s">
        <v>140</v>
      </c>
      <c r="B18" s="119">
        <v>1</v>
      </c>
      <c r="C18" s="119">
        <v>0</v>
      </c>
      <c r="D18" s="119">
        <v>1.8</v>
      </c>
      <c r="E18" s="120">
        <v>0.7</v>
      </c>
      <c r="F18" s="120">
        <v>0.5</v>
      </c>
      <c r="G18" s="120">
        <v>0.1</v>
      </c>
      <c r="H18" s="119">
        <v>2.6</v>
      </c>
      <c r="I18" s="119">
        <v>0.2</v>
      </c>
      <c r="J18" s="119">
        <v>3.7</v>
      </c>
      <c r="K18" s="119">
        <v>2.8</v>
      </c>
    </row>
    <row r="19" spans="1:11" ht="20.100000000000001" customHeight="1">
      <c r="A19" s="87" t="s">
        <v>143</v>
      </c>
      <c r="B19" s="121">
        <v>0</v>
      </c>
      <c r="C19" s="121">
        <v>0</v>
      </c>
      <c r="D19" s="121">
        <v>0</v>
      </c>
      <c r="E19" s="122">
        <v>0</v>
      </c>
      <c r="F19" s="122">
        <v>0</v>
      </c>
      <c r="G19" s="122">
        <v>0</v>
      </c>
      <c r="H19" s="121">
        <v>0.1</v>
      </c>
      <c r="I19" s="121">
        <v>0</v>
      </c>
      <c r="J19" s="121">
        <v>0.1</v>
      </c>
      <c r="K19" s="121">
        <v>0.2</v>
      </c>
    </row>
    <row r="20" spans="1:11" ht="20.100000000000001" customHeight="1">
      <c r="A20" s="84" t="s">
        <v>145</v>
      </c>
      <c r="B20" s="115">
        <v>0</v>
      </c>
      <c r="C20" s="115">
        <v>0</v>
      </c>
      <c r="D20" s="115">
        <v>0</v>
      </c>
      <c r="E20" s="116">
        <v>0.1</v>
      </c>
      <c r="F20" s="116">
        <v>0</v>
      </c>
      <c r="G20" s="116">
        <v>0</v>
      </c>
      <c r="H20" s="115">
        <v>0.4</v>
      </c>
      <c r="I20" s="115">
        <v>0</v>
      </c>
      <c r="J20" s="115">
        <v>0.2</v>
      </c>
      <c r="K20" s="115">
        <v>0.3</v>
      </c>
    </row>
    <row r="21" spans="1:11" ht="20.100000000000001" customHeight="1">
      <c r="A21" s="84" t="s">
        <v>147</v>
      </c>
      <c r="B21" s="115">
        <v>0</v>
      </c>
      <c r="C21" s="115">
        <v>0</v>
      </c>
      <c r="D21" s="115">
        <v>0</v>
      </c>
      <c r="E21" s="116">
        <v>0</v>
      </c>
      <c r="F21" s="116">
        <v>0</v>
      </c>
      <c r="G21" s="116">
        <v>0</v>
      </c>
      <c r="H21" s="115">
        <v>0</v>
      </c>
      <c r="I21" s="115">
        <v>0</v>
      </c>
      <c r="J21" s="115">
        <v>0</v>
      </c>
      <c r="K21" s="115">
        <v>0</v>
      </c>
    </row>
    <row r="22" spans="1:11" ht="20.100000000000001" customHeight="1">
      <c r="A22" s="84" t="s">
        <v>149</v>
      </c>
      <c r="B22" s="115">
        <v>0</v>
      </c>
      <c r="C22" s="115">
        <v>0</v>
      </c>
      <c r="D22" s="115">
        <v>0</v>
      </c>
      <c r="E22" s="116">
        <v>0.1</v>
      </c>
      <c r="F22" s="116">
        <v>0.2</v>
      </c>
      <c r="G22" s="116">
        <v>0</v>
      </c>
      <c r="H22" s="115">
        <v>0</v>
      </c>
      <c r="I22" s="115">
        <v>0</v>
      </c>
      <c r="J22" s="115">
        <v>0.1</v>
      </c>
      <c r="K22" s="115">
        <v>1</v>
      </c>
    </row>
    <row r="23" spans="1:11" ht="20.100000000000001" customHeight="1">
      <c r="A23" s="84" t="s">
        <v>151</v>
      </c>
      <c r="B23" s="115">
        <v>0</v>
      </c>
      <c r="C23" s="115">
        <v>0</v>
      </c>
      <c r="D23" s="115">
        <v>0</v>
      </c>
      <c r="E23" s="116">
        <v>0</v>
      </c>
      <c r="F23" s="116">
        <v>0</v>
      </c>
      <c r="G23" s="116">
        <v>0</v>
      </c>
      <c r="H23" s="115">
        <v>0</v>
      </c>
      <c r="I23" s="115">
        <v>0</v>
      </c>
      <c r="J23" s="115">
        <v>0</v>
      </c>
      <c r="K23" s="115">
        <v>0.1</v>
      </c>
    </row>
    <row r="24" spans="1:11" ht="20.100000000000001" customHeight="1">
      <c r="A24" s="84" t="s">
        <v>153</v>
      </c>
      <c r="B24" s="115">
        <v>0.1</v>
      </c>
      <c r="C24" s="115">
        <v>0</v>
      </c>
      <c r="D24" s="115">
        <v>0.2</v>
      </c>
      <c r="E24" s="116">
        <v>0.2</v>
      </c>
      <c r="F24" s="116">
        <v>0.2</v>
      </c>
      <c r="G24" s="116">
        <v>0</v>
      </c>
      <c r="H24" s="115">
        <v>0.3</v>
      </c>
      <c r="I24" s="115">
        <v>0</v>
      </c>
      <c r="J24" s="115">
        <v>0</v>
      </c>
      <c r="K24" s="115">
        <v>0.2</v>
      </c>
    </row>
    <row r="25" spans="1:11" ht="20.100000000000001" customHeight="1">
      <c r="A25" s="84" t="s">
        <v>155</v>
      </c>
      <c r="B25" s="115">
        <v>0.1</v>
      </c>
      <c r="C25" s="115">
        <v>0</v>
      </c>
      <c r="D25" s="115">
        <v>0.1</v>
      </c>
      <c r="E25" s="116">
        <v>0.6</v>
      </c>
      <c r="F25" s="116">
        <v>0.2</v>
      </c>
      <c r="G25" s="116">
        <v>0.3</v>
      </c>
      <c r="H25" s="115">
        <v>0.1</v>
      </c>
      <c r="I25" s="115">
        <v>0</v>
      </c>
      <c r="J25" s="115">
        <v>0.1</v>
      </c>
      <c r="K25" s="115">
        <v>2.9</v>
      </c>
    </row>
    <row r="26" spans="1:11" ht="20.100000000000001" customHeight="1">
      <c r="A26" s="84" t="s">
        <v>157</v>
      </c>
      <c r="B26" s="115">
        <v>0</v>
      </c>
      <c r="C26" s="115">
        <v>0</v>
      </c>
      <c r="D26" s="115">
        <v>0.1</v>
      </c>
      <c r="E26" s="116">
        <v>0.2</v>
      </c>
      <c r="F26" s="116">
        <v>0.2</v>
      </c>
      <c r="G26" s="116">
        <v>0.2</v>
      </c>
      <c r="H26" s="115">
        <v>1.4</v>
      </c>
      <c r="I26" s="115">
        <v>0</v>
      </c>
      <c r="J26" s="115">
        <v>0.1</v>
      </c>
      <c r="K26" s="115">
        <v>1.8</v>
      </c>
    </row>
    <row r="27" spans="1:11" ht="20.100000000000001" customHeight="1">
      <c r="A27" s="84" t="s">
        <v>159</v>
      </c>
      <c r="B27" s="115">
        <v>0</v>
      </c>
      <c r="C27" s="115">
        <v>0.1</v>
      </c>
      <c r="D27" s="115">
        <v>0</v>
      </c>
      <c r="E27" s="116">
        <v>0</v>
      </c>
      <c r="F27" s="116">
        <v>0</v>
      </c>
      <c r="G27" s="116">
        <v>0</v>
      </c>
      <c r="H27" s="115">
        <v>0.1</v>
      </c>
      <c r="I27" s="115">
        <v>0</v>
      </c>
      <c r="J27" s="115">
        <v>0.1</v>
      </c>
      <c r="K27" s="115">
        <v>0.2</v>
      </c>
    </row>
    <row r="28" spans="1:11" ht="20.100000000000001" customHeight="1">
      <c r="A28" s="84" t="s">
        <v>161</v>
      </c>
      <c r="B28" s="115">
        <v>0</v>
      </c>
      <c r="C28" s="115">
        <v>0</v>
      </c>
      <c r="D28" s="115">
        <v>0.4</v>
      </c>
      <c r="E28" s="116">
        <v>0.6</v>
      </c>
      <c r="F28" s="116">
        <v>0.4</v>
      </c>
      <c r="G28" s="116">
        <v>0</v>
      </c>
      <c r="H28" s="115">
        <v>1</v>
      </c>
      <c r="I28" s="115">
        <v>0</v>
      </c>
      <c r="J28" s="115">
        <v>0.2</v>
      </c>
      <c r="K28" s="115">
        <v>1.2</v>
      </c>
    </row>
    <row r="29" spans="1:11" ht="20.100000000000001" customHeight="1">
      <c r="A29" s="85" t="s">
        <v>163</v>
      </c>
      <c r="B29" s="117">
        <v>0</v>
      </c>
      <c r="C29" s="117">
        <v>0</v>
      </c>
      <c r="D29" s="117">
        <v>0.2</v>
      </c>
      <c r="E29" s="118">
        <v>0.4</v>
      </c>
      <c r="F29" s="118">
        <v>0.4</v>
      </c>
      <c r="G29" s="118">
        <v>0</v>
      </c>
      <c r="H29" s="117">
        <v>0.1</v>
      </c>
      <c r="I29" s="117">
        <v>0</v>
      </c>
      <c r="J29" s="117">
        <v>0.1</v>
      </c>
      <c r="K29" s="117">
        <v>1.3</v>
      </c>
    </row>
    <row r="30" spans="1:11" ht="20.100000000000001" customHeight="1">
      <c r="A30" s="83" t="s">
        <v>166</v>
      </c>
      <c r="B30" s="113">
        <v>0.1</v>
      </c>
      <c r="C30" s="113">
        <v>0</v>
      </c>
      <c r="D30" s="113">
        <v>1</v>
      </c>
      <c r="E30" s="114">
        <v>2.2000000000000002</v>
      </c>
      <c r="F30" s="114">
        <v>5.7</v>
      </c>
      <c r="G30" s="114">
        <v>0</v>
      </c>
      <c r="H30" s="113">
        <v>0.2</v>
      </c>
      <c r="I30" s="113">
        <v>0.2</v>
      </c>
      <c r="J30" s="113">
        <v>1.5</v>
      </c>
      <c r="K30" s="113">
        <v>1.2</v>
      </c>
    </row>
    <row r="31" spans="1:11" ht="20.100000000000001" customHeight="1">
      <c r="A31" s="84" t="s">
        <v>168</v>
      </c>
      <c r="B31" s="115">
        <v>0</v>
      </c>
      <c r="C31" s="115">
        <v>0</v>
      </c>
      <c r="D31" s="115">
        <v>0.1</v>
      </c>
      <c r="E31" s="116">
        <v>0</v>
      </c>
      <c r="F31" s="116">
        <v>1.6</v>
      </c>
      <c r="G31" s="116">
        <v>0.1</v>
      </c>
      <c r="H31" s="115">
        <v>0.1</v>
      </c>
      <c r="I31" s="115">
        <v>0.1</v>
      </c>
      <c r="J31" s="115">
        <v>0</v>
      </c>
      <c r="K31" s="115">
        <v>4.0999999999999996</v>
      </c>
    </row>
    <row r="32" spans="1:11" ht="20.100000000000001" customHeight="1">
      <c r="A32" s="84" t="s">
        <v>170</v>
      </c>
      <c r="B32" s="115">
        <v>0</v>
      </c>
      <c r="C32" s="115">
        <v>0</v>
      </c>
      <c r="D32" s="115">
        <v>0.2</v>
      </c>
      <c r="E32" s="116">
        <v>1.1000000000000001</v>
      </c>
      <c r="F32" s="116">
        <v>3.5</v>
      </c>
      <c r="G32" s="116">
        <v>0</v>
      </c>
      <c r="H32" s="115">
        <v>0</v>
      </c>
      <c r="I32" s="115">
        <v>0</v>
      </c>
      <c r="J32" s="115">
        <v>0.1</v>
      </c>
      <c r="K32" s="115">
        <v>1.4</v>
      </c>
    </row>
    <row r="33" spans="1:11" ht="20.100000000000001" customHeight="1">
      <c r="A33" s="84" t="s">
        <v>172</v>
      </c>
      <c r="B33" s="115">
        <v>0</v>
      </c>
      <c r="C33" s="115">
        <v>0</v>
      </c>
      <c r="D33" s="115">
        <v>0</v>
      </c>
      <c r="E33" s="116">
        <v>0.2</v>
      </c>
      <c r="F33" s="116">
        <v>0.3</v>
      </c>
      <c r="G33" s="116">
        <v>0</v>
      </c>
      <c r="H33" s="115">
        <v>0.1</v>
      </c>
      <c r="I33" s="115">
        <v>0</v>
      </c>
      <c r="J33" s="115">
        <v>0.2</v>
      </c>
      <c r="K33" s="115">
        <v>0.1</v>
      </c>
    </row>
    <row r="34" spans="1:11" ht="20.100000000000001" customHeight="1">
      <c r="A34" s="84" t="s">
        <v>174</v>
      </c>
      <c r="B34" s="115">
        <v>0</v>
      </c>
      <c r="C34" s="115">
        <v>0</v>
      </c>
      <c r="D34" s="115">
        <v>0.2</v>
      </c>
      <c r="E34" s="116">
        <v>0.8</v>
      </c>
      <c r="F34" s="116">
        <v>0.2</v>
      </c>
      <c r="G34" s="116">
        <v>0.2</v>
      </c>
      <c r="H34" s="115">
        <v>0.1</v>
      </c>
      <c r="I34" s="115">
        <v>0</v>
      </c>
      <c r="J34" s="115">
        <v>0.1</v>
      </c>
      <c r="K34" s="115">
        <v>1.1000000000000001</v>
      </c>
    </row>
    <row r="35" spans="1:11" ht="20.100000000000001" customHeight="1">
      <c r="A35" s="84" t="s">
        <v>176</v>
      </c>
      <c r="B35" s="115">
        <v>0.2</v>
      </c>
      <c r="C35" s="115">
        <v>0</v>
      </c>
      <c r="D35" s="115">
        <v>1.8</v>
      </c>
      <c r="E35" s="116">
        <v>2.7</v>
      </c>
      <c r="F35" s="116">
        <v>18.100000000000001</v>
      </c>
      <c r="G35" s="116">
        <v>0</v>
      </c>
      <c r="H35" s="115">
        <v>0.1</v>
      </c>
      <c r="I35" s="115">
        <v>0</v>
      </c>
      <c r="J35" s="115">
        <v>0.1</v>
      </c>
      <c r="K35" s="115">
        <v>3</v>
      </c>
    </row>
    <row r="36" spans="1:11" ht="20.100000000000001" customHeight="1">
      <c r="A36" s="84" t="s">
        <v>178</v>
      </c>
      <c r="B36" s="115">
        <v>0.2</v>
      </c>
      <c r="C36" s="115">
        <v>0</v>
      </c>
      <c r="D36" s="115">
        <v>0.4</v>
      </c>
      <c r="E36" s="116">
        <v>0.6</v>
      </c>
      <c r="F36" s="116">
        <v>0.9</v>
      </c>
      <c r="G36" s="116">
        <v>0.2</v>
      </c>
      <c r="H36" s="115">
        <v>0.1</v>
      </c>
      <c r="I36" s="115">
        <v>0.1</v>
      </c>
      <c r="J36" s="115">
        <v>0.2</v>
      </c>
      <c r="K36" s="115">
        <v>0.5</v>
      </c>
    </row>
    <row r="37" spans="1:11" ht="20.100000000000001" customHeight="1">
      <c r="A37" s="86" t="s">
        <v>180</v>
      </c>
      <c r="B37" s="119">
        <v>1.4</v>
      </c>
      <c r="C37" s="119">
        <v>0.2</v>
      </c>
      <c r="D37" s="119">
        <v>0.3</v>
      </c>
      <c r="E37" s="120">
        <v>2</v>
      </c>
      <c r="F37" s="120">
        <v>5</v>
      </c>
      <c r="G37" s="120">
        <v>0</v>
      </c>
      <c r="H37" s="119">
        <v>0.5</v>
      </c>
      <c r="I37" s="119">
        <v>0.2</v>
      </c>
      <c r="J37" s="119">
        <v>1.8</v>
      </c>
      <c r="K37" s="119">
        <v>3.3</v>
      </c>
    </row>
    <row r="38" spans="1:11" ht="20.100000000000001" customHeight="1">
      <c r="A38" s="87" t="s">
        <v>182</v>
      </c>
      <c r="B38" s="121">
        <v>0.2</v>
      </c>
      <c r="C38" s="121">
        <v>0</v>
      </c>
      <c r="D38" s="121">
        <v>1.2</v>
      </c>
      <c r="E38" s="122">
        <v>5</v>
      </c>
      <c r="F38" s="122">
        <v>0.1</v>
      </c>
      <c r="G38" s="122">
        <v>0.1</v>
      </c>
      <c r="H38" s="121">
        <v>0.2</v>
      </c>
      <c r="I38" s="121">
        <v>0</v>
      </c>
      <c r="J38" s="121">
        <v>1.3</v>
      </c>
      <c r="K38" s="121">
        <v>1.1000000000000001</v>
      </c>
    </row>
    <row r="39" spans="1:11" ht="20.100000000000001" customHeight="1">
      <c r="A39" s="84" t="s">
        <v>184</v>
      </c>
      <c r="B39" s="115">
        <v>0.2</v>
      </c>
      <c r="C39" s="115">
        <v>0</v>
      </c>
      <c r="D39" s="115">
        <v>3.4</v>
      </c>
      <c r="E39" s="116">
        <v>4.8</v>
      </c>
      <c r="F39" s="116">
        <v>1</v>
      </c>
      <c r="G39" s="116">
        <v>0.4</v>
      </c>
      <c r="H39" s="115">
        <v>0.1</v>
      </c>
      <c r="I39" s="115">
        <v>0</v>
      </c>
      <c r="J39" s="115">
        <v>1.4</v>
      </c>
      <c r="K39" s="115">
        <v>3.3</v>
      </c>
    </row>
    <row r="40" spans="1:11" ht="20.100000000000001" customHeight="1">
      <c r="A40" s="86" t="s">
        <v>186</v>
      </c>
      <c r="B40" s="119">
        <v>0</v>
      </c>
      <c r="C40" s="119">
        <v>0</v>
      </c>
      <c r="D40" s="119">
        <v>0.3</v>
      </c>
      <c r="E40" s="120">
        <v>0.4</v>
      </c>
      <c r="F40" s="120">
        <v>0.2</v>
      </c>
      <c r="G40" s="120">
        <v>0</v>
      </c>
      <c r="H40" s="119">
        <v>0</v>
      </c>
      <c r="I40" s="119">
        <v>0</v>
      </c>
      <c r="J40" s="119">
        <v>0.1</v>
      </c>
      <c r="K40" s="119">
        <v>1.6</v>
      </c>
    </row>
    <row r="41" spans="1:11" ht="20.100000000000001" customHeight="1">
      <c r="A41" s="88" t="s">
        <v>332</v>
      </c>
      <c r="B41" s="81">
        <f>B8+B9+B11</f>
        <v>75.7</v>
      </c>
      <c r="C41" s="81">
        <f>C7+C8+C9</f>
        <v>90.1</v>
      </c>
      <c r="D41" s="81">
        <f>D8+D9+D11</f>
        <v>64.5</v>
      </c>
      <c r="E41" s="81">
        <f>E7+E8+E9</f>
        <v>58.4</v>
      </c>
      <c r="F41" s="81">
        <f>F6+F11+F35</f>
        <v>45.400000000000006</v>
      </c>
      <c r="G41" s="81">
        <f>G7+G9+G11</f>
        <v>79.5</v>
      </c>
      <c r="H41" s="81">
        <f>H7+H11+H13</f>
        <v>71.400000000000006</v>
      </c>
      <c r="I41" s="81">
        <f>I8+I9+I11</f>
        <v>91.5</v>
      </c>
      <c r="J41" s="81">
        <f>J7+J9+J11</f>
        <v>59.8</v>
      </c>
      <c r="K41" s="81">
        <f>K6+K7+K15</f>
        <v>42.9</v>
      </c>
    </row>
    <row r="43" spans="1:11">
      <c r="A43" t="s">
        <v>38</v>
      </c>
    </row>
    <row r="44" spans="1:11">
      <c r="A44" t="s">
        <v>217</v>
      </c>
    </row>
    <row r="45" spans="1:11">
      <c r="A45" t="s">
        <v>507</v>
      </c>
    </row>
  </sheetData>
  <mergeCells count="2">
    <mergeCell ref="A4:A5"/>
    <mergeCell ref="B4:K4"/>
  </mergeCells>
  <phoneticPr fontId="2" type="noConversion"/>
  <conditionalFormatting sqref="B6:K40">
    <cfRule type="cellIs" dxfId="11" priority="11" operator="greaterThan">
      <formula>15</formula>
    </cfRule>
    <cfRule type="cellIs" dxfId="10" priority="12" operator="greaterThan">
      <formula>15</formula>
    </cfRule>
  </conditionalFormatting>
  <conditionalFormatting sqref="B6:C8 B10:C10 D7:D34 D36:D40 B12:C40">
    <cfRule type="cellIs" dxfId="9" priority="10" operator="between">
      <formula>10</formula>
      <formula>15</formula>
    </cfRule>
  </conditionalFormatting>
  <conditionalFormatting sqref="E6 E8 E10:G40 F6:G8">
    <cfRule type="cellIs" dxfId="8" priority="9" operator="between">
      <formula>10</formula>
      <formula>15</formula>
    </cfRule>
  </conditionalFormatting>
  <conditionalFormatting sqref="H6 H8:H10 I6:I8 J6 J8 K7:K40 J12:J40 J10 I10:I40 H14:H40 H12">
    <cfRule type="cellIs" dxfId="7" priority="8" operator="between">
      <formula>10</formula>
      <formula>15</formula>
    </cfRule>
  </conditionalFormatting>
  <conditionalFormatting sqref="B6:B7 C6 B10:C10 D7:D34 D36:D40 B12:C40 F7:G7 E8 E10:G40 H15:K40 H12:K12 I13:K14 K7:K11 H10:J10 H8:H9 E6:J6 J8">
    <cfRule type="cellIs" dxfId="6" priority="7" operator="between">
      <formula>5</formula>
      <formula>10</formula>
    </cfRule>
  </conditionalFormatting>
  <conditionalFormatting sqref="B6:C6 E6:J6 G7 D7:D9 B10:K10 K8:K9 H8:H9 B12:C40 D12:D14 E12:G38 D16 D18:D29 H12:K12 I13:K13 I14:I40 D31:D34 D36:D40 E40:H40 F39:H39 H15:H38 J15:J40 K16:K40">
    <cfRule type="cellIs" dxfId="5" priority="6" operator="between">
      <formula>1</formula>
      <formula>5</formula>
    </cfRule>
  </conditionalFormatting>
  <conditionalFormatting sqref="B6:K40">
    <cfRule type="cellIs" dxfId="4" priority="1" operator="between">
      <formula>1</formula>
      <formula>5</formula>
    </cfRule>
    <cfRule type="cellIs" dxfId="3" priority="2" operator="between">
      <formula>5</formula>
      <formula>10</formula>
    </cfRule>
    <cfRule type="cellIs" dxfId="2" priority="3" operator="between">
      <formula>10</formula>
      <formula>15</formula>
    </cfRule>
    <cfRule type="cellIs" dxfId="1" priority="4" operator="between">
      <formula>15</formula>
      <formula>20</formula>
    </cfRule>
    <cfRule type="cellIs" dxfId="0" priority="5" operator="greaterThan">
      <formula>20</formula>
    </cfRule>
  </conditionalFormatting>
  <pageMargins left="0.7" right="0.7" top="0.75" bottom="0.75" header="0.3" footer="0.3"/>
  <pageSetup paperSize="9" scale="74" fitToHeight="0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opLeftCell="G1" workbookViewId="0">
      <selection activeCell="M10" sqref="M10"/>
    </sheetView>
  </sheetViews>
  <sheetFormatPr defaultRowHeight="16.5"/>
  <cols>
    <col min="1" max="1" width="7.625" customWidth="1"/>
    <col min="2" max="2" width="25.625" customWidth="1"/>
    <col min="3" max="3" width="10.625" customWidth="1"/>
    <col min="4" max="7" width="18.625" customWidth="1"/>
    <col min="8" max="10" width="10.625" customWidth="1"/>
    <col min="12" max="12" width="18.375" bestFit="1" customWidth="1"/>
    <col min="13" max="22" width="12.625" customWidth="1"/>
  </cols>
  <sheetData>
    <row r="1" spans="1:22">
      <c r="A1" t="s">
        <v>269</v>
      </c>
      <c r="L1" s="73" t="s">
        <v>328</v>
      </c>
    </row>
    <row r="4" spans="1:22" ht="20.100000000000001" customHeight="1">
      <c r="A4" s="59" t="s">
        <v>249</v>
      </c>
      <c r="B4" s="56" t="s">
        <v>248</v>
      </c>
      <c r="C4" s="56" t="s">
        <v>247</v>
      </c>
      <c r="D4" s="165" t="s">
        <v>196</v>
      </c>
      <c r="E4" s="165"/>
      <c r="F4" s="165"/>
      <c r="G4" s="165"/>
      <c r="H4" s="57" t="s">
        <v>197</v>
      </c>
    </row>
    <row r="5" spans="1:22" ht="20.100000000000001" customHeight="1">
      <c r="A5" s="162">
        <v>1</v>
      </c>
      <c r="B5" s="154" t="s">
        <v>246</v>
      </c>
      <c r="C5" s="154" t="s">
        <v>250</v>
      </c>
      <c r="D5" s="55" t="s">
        <v>121</v>
      </c>
      <c r="E5" s="55" t="s">
        <v>125</v>
      </c>
      <c r="F5" s="55" t="s">
        <v>251</v>
      </c>
      <c r="G5" s="55"/>
      <c r="H5" s="166">
        <v>0.83299999999999996</v>
      </c>
      <c r="L5" s="145" t="s">
        <v>112</v>
      </c>
      <c r="M5" s="145" t="s">
        <v>329</v>
      </c>
      <c r="N5" s="145"/>
      <c r="O5" s="145"/>
      <c r="P5" s="145"/>
      <c r="Q5" s="145"/>
      <c r="R5" s="145"/>
      <c r="S5" s="145"/>
      <c r="T5" s="145"/>
      <c r="U5" s="145"/>
      <c r="V5" s="145"/>
    </row>
    <row r="6" spans="1:22" ht="39.75" customHeight="1">
      <c r="A6" s="161"/>
      <c r="B6" s="148"/>
      <c r="C6" s="148"/>
      <c r="D6" s="51">
        <v>0.58599999999999997</v>
      </c>
      <c r="E6" s="51">
        <v>0.14499999999999999</v>
      </c>
      <c r="F6" s="51">
        <v>0.10199999999999999</v>
      </c>
      <c r="G6" s="51"/>
      <c r="H6" s="166"/>
      <c r="L6" s="145"/>
      <c r="M6" s="71" t="s">
        <v>323</v>
      </c>
      <c r="N6" s="71" t="s">
        <v>245</v>
      </c>
      <c r="O6" s="71" t="s">
        <v>244</v>
      </c>
      <c r="P6" s="71" t="s">
        <v>327</v>
      </c>
      <c r="Q6" s="71" t="s">
        <v>61</v>
      </c>
      <c r="R6" s="71" t="s">
        <v>326</v>
      </c>
      <c r="S6" s="71" t="s">
        <v>325</v>
      </c>
      <c r="T6" s="71" t="s">
        <v>324</v>
      </c>
      <c r="U6" s="71" t="s">
        <v>330</v>
      </c>
      <c r="V6" s="71" t="s">
        <v>331</v>
      </c>
    </row>
    <row r="7" spans="1:22" ht="20.100000000000001" customHeight="1">
      <c r="A7" s="161">
        <v>2</v>
      </c>
      <c r="B7" s="148" t="s">
        <v>244</v>
      </c>
      <c r="C7" s="148" t="s">
        <v>252</v>
      </c>
      <c r="D7" s="42" t="s">
        <v>115</v>
      </c>
      <c r="E7" s="42" t="s">
        <v>253</v>
      </c>
      <c r="F7" s="42" t="s">
        <v>125</v>
      </c>
      <c r="G7" s="42"/>
      <c r="H7" s="146">
        <v>0.42</v>
      </c>
      <c r="L7" s="25" t="s">
        <v>115</v>
      </c>
      <c r="M7" s="74">
        <v>2.5</v>
      </c>
      <c r="N7" s="74">
        <v>3.9</v>
      </c>
      <c r="O7" s="74">
        <v>17.600000000000001</v>
      </c>
      <c r="P7" s="74">
        <v>3.6</v>
      </c>
      <c r="Q7" s="74">
        <v>0.5</v>
      </c>
      <c r="R7" s="74">
        <v>0.3</v>
      </c>
      <c r="S7" s="74">
        <v>1.1000000000000001</v>
      </c>
      <c r="T7" s="74">
        <v>4.0999999999999996</v>
      </c>
      <c r="U7" s="74">
        <v>1.3</v>
      </c>
      <c r="V7" s="74">
        <v>28.5</v>
      </c>
    </row>
    <row r="8" spans="1:22" ht="20.100000000000001" customHeight="1">
      <c r="A8" s="161"/>
      <c r="B8" s="148"/>
      <c r="C8" s="148"/>
      <c r="D8" s="58">
        <v>0.17</v>
      </c>
      <c r="E8" s="58">
        <v>0.16800000000000001</v>
      </c>
      <c r="F8" s="58">
        <v>8.2000000000000003E-2</v>
      </c>
      <c r="G8" s="58"/>
      <c r="H8" s="146"/>
      <c r="L8" s="27" t="s">
        <v>117</v>
      </c>
      <c r="M8" s="75">
        <v>9.3000000000000007</v>
      </c>
      <c r="N8" s="75">
        <v>10.6</v>
      </c>
      <c r="O8" s="75">
        <v>2.7</v>
      </c>
      <c r="P8" s="75">
        <v>16.2</v>
      </c>
      <c r="Q8" s="75">
        <v>7.1</v>
      </c>
      <c r="R8" s="75">
        <v>3</v>
      </c>
      <c r="S8" s="75">
        <v>23.8</v>
      </c>
      <c r="T8" s="75">
        <v>12.5</v>
      </c>
      <c r="U8" s="75">
        <v>18.5</v>
      </c>
      <c r="V8" s="75">
        <v>6.9</v>
      </c>
    </row>
    <row r="9" spans="1:22" ht="20.100000000000001" customHeight="1">
      <c r="A9" s="161">
        <v>3</v>
      </c>
      <c r="B9" s="148" t="s">
        <v>245</v>
      </c>
      <c r="C9" s="148" t="s">
        <v>254</v>
      </c>
      <c r="D9" s="49" t="s">
        <v>121</v>
      </c>
      <c r="E9" s="49" t="s">
        <v>125</v>
      </c>
      <c r="F9" s="49" t="s">
        <v>251</v>
      </c>
      <c r="G9" s="49" t="s">
        <v>212</v>
      </c>
      <c r="H9" s="146">
        <v>0.752</v>
      </c>
      <c r="L9" s="27" t="s">
        <v>119</v>
      </c>
      <c r="M9" s="75">
        <v>11</v>
      </c>
      <c r="N9" s="75">
        <v>13.2</v>
      </c>
      <c r="O9" s="75">
        <v>4</v>
      </c>
      <c r="P9" s="75">
        <v>8.4</v>
      </c>
      <c r="Q9" s="75">
        <v>12.6</v>
      </c>
      <c r="R9" s="75">
        <v>12.3</v>
      </c>
      <c r="S9" s="75">
        <v>1.3</v>
      </c>
      <c r="T9" s="75">
        <v>13.8</v>
      </c>
      <c r="U9" s="75">
        <v>5</v>
      </c>
      <c r="V9" s="75">
        <v>1.9</v>
      </c>
    </row>
    <row r="10" spans="1:22" ht="20.100000000000001" customHeight="1">
      <c r="A10" s="161"/>
      <c r="B10" s="148"/>
      <c r="C10" s="148"/>
      <c r="D10" s="51">
        <v>0.25900000000000001</v>
      </c>
      <c r="E10" s="51">
        <v>0.23100000000000001</v>
      </c>
      <c r="F10" s="51">
        <v>0.13100000000000001</v>
      </c>
      <c r="G10" s="51">
        <v>0.13100000000000001</v>
      </c>
      <c r="H10" s="146"/>
      <c r="L10" s="27" t="s">
        <v>121</v>
      </c>
      <c r="M10" s="75">
        <v>52.1</v>
      </c>
      <c r="N10" s="75">
        <v>28.1</v>
      </c>
      <c r="O10" s="75">
        <v>4</v>
      </c>
      <c r="P10" s="75">
        <v>37.200000000000003</v>
      </c>
      <c r="Q10" s="75">
        <v>68.400000000000006</v>
      </c>
      <c r="R10" s="75">
        <v>72.099999999999994</v>
      </c>
      <c r="S10" s="75">
        <v>1.5</v>
      </c>
      <c r="T10" s="75">
        <v>50.9</v>
      </c>
      <c r="U10" s="75">
        <v>19.3</v>
      </c>
      <c r="V10" s="75">
        <v>1.1000000000000001</v>
      </c>
    </row>
    <row r="11" spans="1:22" ht="20.100000000000001" customHeight="1">
      <c r="A11" s="161">
        <v>4</v>
      </c>
      <c r="B11" s="148" t="s">
        <v>61</v>
      </c>
      <c r="C11" s="148" t="s">
        <v>255</v>
      </c>
      <c r="D11" s="42" t="s">
        <v>121</v>
      </c>
      <c r="E11" s="42" t="s">
        <v>125</v>
      </c>
      <c r="F11" s="42" t="s">
        <v>119</v>
      </c>
      <c r="G11" s="42"/>
      <c r="H11" s="146">
        <v>0.81599999999999995</v>
      </c>
      <c r="L11" s="27" t="s">
        <v>123</v>
      </c>
      <c r="M11" s="75">
        <v>1.6</v>
      </c>
      <c r="N11" s="75">
        <v>0.7</v>
      </c>
      <c r="O11" s="75">
        <v>1.9</v>
      </c>
      <c r="P11" s="75">
        <v>0.3</v>
      </c>
      <c r="Q11" s="75">
        <v>1.5</v>
      </c>
      <c r="R11" s="75">
        <v>1.4</v>
      </c>
      <c r="S11" s="75">
        <v>0.5</v>
      </c>
      <c r="T11" s="75">
        <v>0.1</v>
      </c>
      <c r="U11" s="75">
        <v>0.7</v>
      </c>
      <c r="V11" s="75">
        <v>0.7</v>
      </c>
    </row>
    <row r="12" spans="1:22" ht="20.100000000000001" customHeight="1">
      <c r="A12" s="161"/>
      <c r="B12" s="148"/>
      <c r="C12" s="148"/>
      <c r="D12" s="58">
        <v>0.60199999999999998</v>
      </c>
      <c r="E12" s="58">
        <v>0.112</v>
      </c>
      <c r="F12" s="58">
        <v>0.10199999999999999</v>
      </c>
      <c r="G12" s="58"/>
      <c r="H12" s="146"/>
      <c r="L12" s="27" t="s">
        <v>125</v>
      </c>
      <c r="M12" s="75">
        <v>16.100000000000001</v>
      </c>
      <c r="N12" s="75">
        <v>24.7</v>
      </c>
      <c r="O12" s="75">
        <v>7.8</v>
      </c>
      <c r="P12" s="75">
        <v>5.0999999999999996</v>
      </c>
      <c r="Q12" s="75">
        <v>5</v>
      </c>
      <c r="R12" s="75">
        <v>6.8</v>
      </c>
      <c r="S12" s="75">
        <v>16.2</v>
      </c>
      <c r="T12" s="75">
        <v>13.3</v>
      </c>
      <c r="U12" s="75">
        <v>21.6</v>
      </c>
      <c r="V12" s="75">
        <v>5</v>
      </c>
    </row>
    <row r="13" spans="1:22" ht="20.100000000000001" customHeight="1">
      <c r="A13" s="161">
        <v>5</v>
      </c>
      <c r="B13" s="148" t="s">
        <v>256</v>
      </c>
      <c r="C13" s="148" t="s">
        <v>250</v>
      </c>
      <c r="D13" s="49" t="s">
        <v>121</v>
      </c>
      <c r="E13" s="49" t="s">
        <v>125</v>
      </c>
      <c r="F13" s="49" t="s">
        <v>119</v>
      </c>
      <c r="G13" s="49"/>
      <c r="H13" s="146">
        <v>0.85499999999999998</v>
      </c>
      <c r="L13" s="27" t="s">
        <v>127</v>
      </c>
      <c r="M13" s="75">
        <v>0.2</v>
      </c>
      <c r="N13" s="75">
        <v>1.8</v>
      </c>
      <c r="O13" s="75">
        <v>2.1</v>
      </c>
      <c r="P13" s="75">
        <v>0.8</v>
      </c>
      <c r="Q13" s="75">
        <v>0</v>
      </c>
      <c r="R13" s="75">
        <v>1.2</v>
      </c>
      <c r="S13" s="75">
        <v>1.1000000000000001</v>
      </c>
      <c r="T13" s="75">
        <v>0.2</v>
      </c>
      <c r="U13" s="75">
        <v>2.6</v>
      </c>
      <c r="V13" s="75">
        <v>3.1</v>
      </c>
    </row>
    <row r="14" spans="1:22" ht="20.100000000000001" customHeight="1">
      <c r="A14" s="161"/>
      <c r="B14" s="148"/>
      <c r="C14" s="148"/>
      <c r="D14" s="51">
        <v>0.48799999999999999</v>
      </c>
      <c r="E14" s="51">
        <v>0.22800000000000001</v>
      </c>
      <c r="F14" s="51">
        <v>0.13900000000000001</v>
      </c>
      <c r="G14" s="51"/>
      <c r="H14" s="146"/>
      <c r="L14" s="31" t="s">
        <v>129</v>
      </c>
      <c r="M14" s="76">
        <v>1.4</v>
      </c>
      <c r="N14" s="76">
        <v>2.1</v>
      </c>
      <c r="O14" s="76">
        <v>4.4000000000000004</v>
      </c>
      <c r="P14" s="76">
        <v>2.7</v>
      </c>
      <c r="Q14" s="76">
        <v>1.2</v>
      </c>
      <c r="R14" s="76">
        <v>0.1</v>
      </c>
      <c r="S14" s="76">
        <v>31.2</v>
      </c>
      <c r="T14" s="76">
        <v>0.3</v>
      </c>
      <c r="U14" s="76">
        <v>1.6</v>
      </c>
      <c r="V14" s="76">
        <v>3.8</v>
      </c>
    </row>
    <row r="15" spans="1:22" ht="20.100000000000001" customHeight="1">
      <c r="A15" s="161">
        <v>6</v>
      </c>
      <c r="B15" s="148" t="s">
        <v>257</v>
      </c>
      <c r="C15" s="148" t="s">
        <v>250</v>
      </c>
      <c r="D15" s="42" t="s">
        <v>207</v>
      </c>
      <c r="E15" s="42" t="s">
        <v>212</v>
      </c>
      <c r="F15" s="42" t="s">
        <v>211</v>
      </c>
      <c r="G15" s="42"/>
      <c r="H15" s="146">
        <v>0.68799999999999994</v>
      </c>
      <c r="L15" s="25" t="s">
        <v>132</v>
      </c>
      <c r="M15" s="74">
        <v>2</v>
      </c>
      <c r="N15" s="74">
        <v>2.5</v>
      </c>
      <c r="O15" s="74">
        <v>2.7</v>
      </c>
      <c r="P15" s="74">
        <v>1.3</v>
      </c>
      <c r="Q15" s="74">
        <v>0.1</v>
      </c>
      <c r="R15" s="74">
        <v>0.7</v>
      </c>
      <c r="S15" s="74">
        <v>13.8</v>
      </c>
      <c r="T15" s="74">
        <v>1.5</v>
      </c>
      <c r="U15" s="74">
        <v>7.5</v>
      </c>
      <c r="V15" s="74">
        <v>5.5</v>
      </c>
    </row>
    <row r="16" spans="1:22" ht="20.100000000000001" customHeight="1">
      <c r="A16" s="161"/>
      <c r="B16" s="148"/>
      <c r="C16" s="148"/>
      <c r="D16" s="58">
        <v>0.253</v>
      </c>
      <c r="E16" s="58">
        <v>0.23899999999999999</v>
      </c>
      <c r="F16" s="58">
        <v>0.19600000000000001</v>
      </c>
      <c r="G16" s="58"/>
      <c r="H16" s="146"/>
      <c r="L16" s="27" t="s">
        <v>134</v>
      </c>
      <c r="M16" s="75">
        <v>1.7</v>
      </c>
      <c r="N16" s="75">
        <v>2.1</v>
      </c>
      <c r="O16" s="75">
        <v>7.3</v>
      </c>
      <c r="P16" s="75">
        <v>1.2</v>
      </c>
      <c r="Q16" s="75">
        <v>2.2999999999999998</v>
      </c>
      <c r="R16" s="75">
        <v>1.3</v>
      </c>
      <c r="S16" s="75">
        <v>2.7</v>
      </c>
      <c r="T16" s="75">
        <v>1.6</v>
      </c>
      <c r="U16" s="75">
        <v>4.5999999999999996</v>
      </c>
      <c r="V16" s="75">
        <v>7.9</v>
      </c>
    </row>
    <row r="17" spans="1:22" ht="20.100000000000001" customHeight="1">
      <c r="A17" s="161">
        <v>7</v>
      </c>
      <c r="B17" s="148" t="s">
        <v>258</v>
      </c>
      <c r="C17" s="148" t="s">
        <v>259</v>
      </c>
      <c r="D17" s="49" t="s">
        <v>121</v>
      </c>
      <c r="E17" s="49" t="s">
        <v>119</v>
      </c>
      <c r="F17" s="49" t="s">
        <v>125</v>
      </c>
      <c r="G17" s="49"/>
      <c r="H17" s="146">
        <v>0.91300000000000003</v>
      </c>
      <c r="L17" s="27" t="s">
        <v>136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0.4</v>
      </c>
      <c r="T17" s="75">
        <v>0.1</v>
      </c>
      <c r="U17" s="75">
        <v>0.3</v>
      </c>
      <c r="V17" s="75">
        <v>0.2</v>
      </c>
    </row>
    <row r="18" spans="1:22" ht="20.100000000000001" customHeight="1">
      <c r="A18" s="161"/>
      <c r="B18" s="148"/>
      <c r="C18" s="148"/>
      <c r="D18" s="51">
        <v>0.72199999999999998</v>
      </c>
      <c r="E18" s="51">
        <v>0.13300000000000001</v>
      </c>
      <c r="F18" s="51">
        <v>5.8000000000000003E-2</v>
      </c>
      <c r="G18" s="51"/>
      <c r="H18" s="146"/>
      <c r="L18" s="27" t="s">
        <v>138</v>
      </c>
      <c r="M18" s="75">
        <v>0.7</v>
      </c>
      <c r="N18" s="75">
        <v>0.5</v>
      </c>
      <c r="O18" s="75">
        <v>6.4</v>
      </c>
      <c r="P18" s="75">
        <v>1.8</v>
      </c>
      <c r="Q18" s="75">
        <v>0.8</v>
      </c>
      <c r="R18" s="75">
        <v>0.5</v>
      </c>
      <c r="S18" s="75">
        <v>0.5</v>
      </c>
      <c r="T18" s="75">
        <v>0.2</v>
      </c>
      <c r="U18" s="75">
        <v>3.9</v>
      </c>
      <c r="V18" s="75">
        <v>4.0999999999999996</v>
      </c>
    </row>
    <row r="19" spans="1:22" ht="20.100000000000001" customHeight="1">
      <c r="A19" s="161">
        <v>8</v>
      </c>
      <c r="B19" s="148" t="s">
        <v>260</v>
      </c>
      <c r="C19" s="148" t="s">
        <v>250</v>
      </c>
      <c r="D19" s="42" t="s">
        <v>125</v>
      </c>
      <c r="E19" s="42" t="s">
        <v>262</v>
      </c>
      <c r="F19" s="42" t="s">
        <v>214</v>
      </c>
      <c r="G19" s="42"/>
      <c r="H19" s="146">
        <v>0.93500000000000005</v>
      </c>
      <c r="L19" s="29" t="s">
        <v>140</v>
      </c>
      <c r="M19" s="77">
        <v>0.3</v>
      </c>
      <c r="N19" s="77">
        <v>1.2</v>
      </c>
      <c r="O19" s="77">
        <v>0.6</v>
      </c>
      <c r="P19" s="77">
        <v>0.8</v>
      </c>
      <c r="Q19" s="77">
        <v>0</v>
      </c>
      <c r="R19" s="77">
        <v>0</v>
      </c>
      <c r="S19" s="77">
        <v>1</v>
      </c>
      <c r="T19" s="77">
        <v>0.2</v>
      </c>
      <c r="U19" s="77">
        <v>4.5</v>
      </c>
      <c r="V19" s="77">
        <v>2.5</v>
      </c>
    </row>
    <row r="20" spans="1:22" ht="20.100000000000001" customHeight="1">
      <c r="A20" s="161"/>
      <c r="B20" s="148"/>
      <c r="C20" s="148"/>
      <c r="D20" s="58">
        <v>0.53300000000000003</v>
      </c>
      <c r="E20" s="58">
        <v>0.26800000000000002</v>
      </c>
      <c r="F20" s="58">
        <v>0.13400000000000001</v>
      </c>
      <c r="G20" s="58"/>
      <c r="H20" s="146"/>
      <c r="L20" s="33" t="s">
        <v>143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0.1</v>
      </c>
      <c r="T20" s="78">
        <v>0</v>
      </c>
      <c r="U20" s="78">
        <v>0.1</v>
      </c>
      <c r="V20" s="78">
        <v>0.2</v>
      </c>
    </row>
    <row r="21" spans="1:22" ht="20.100000000000001" customHeight="1">
      <c r="A21" s="161">
        <v>9</v>
      </c>
      <c r="B21" s="148" t="s">
        <v>261</v>
      </c>
      <c r="C21" s="148" t="s">
        <v>259</v>
      </c>
      <c r="D21" s="49" t="s">
        <v>264</v>
      </c>
      <c r="E21" s="49" t="s">
        <v>115</v>
      </c>
      <c r="F21" s="49" t="s">
        <v>263</v>
      </c>
      <c r="G21" s="49"/>
      <c r="H21" s="146">
        <v>0.47399999999999998</v>
      </c>
      <c r="L21" s="27" t="s">
        <v>145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0.6</v>
      </c>
      <c r="T21" s="75">
        <v>0</v>
      </c>
      <c r="U21" s="75">
        <v>0.2</v>
      </c>
      <c r="V21" s="75">
        <v>0.2</v>
      </c>
    </row>
    <row r="22" spans="1:22" ht="20.100000000000001" customHeight="1">
      <c r="A22" s="161"/>
      <c r="B22" s="148"/>
      <c r="C22" s="148"/>
      <c r="D22" s="51">
        <v>0.16400000000000001</v>
      </c>
      <c r="E22" s="51">
        <v>0.156</v>
      </c>
      <c r="F22" s="51">
        <v>0.154</v>
      </c>
      <c r="G22" s="51"/>
      <c r="H22" s="146"/>
      <c r="L22" s="27" t="s">
        <v>147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0.1</v>
      </c>
      <c r="T22" s="75">
        <v>0</v>
      </c>
      <c r="U22" s="75">
        <v>0.1</v>
      </c>
      <c r="V22" s="75">
        <v>0</v>
      </c>
    </row>
    <row r="23" spans="1:22" ht="20.100000000000001" customHeight="1">
      <c r="A23" s="161">
        <v>10</v>
      </c>
      <c r="B23" s="148" t="s">
        <v>265</v>
      </c>
      <c r="C23" s="148" t="s">
        <v>254</v>
      </c>
      <c r="D23" s="42" t="s">
        <v>121</v>
      </c>
      <c r="E23" s="42" t="s">
        <v>212</v>
      </c>
      <c r="F23" s="42" t="s">
        <v>119</v>
      </c>
      <c r="G23" s="42"/>
      <c r="H23" s="146">
        <v>0.59199999999999997</v>
      </c>
      <c r="L23" s="27" t="s">
        <v>149</v>
      </c>
      <c r="M23" s="75">
        <v>0</v>
      </c>
      <c r="N23" s="75">
        <v>0</v>
      </c>
      <c r="O23" s="75">
        <v>0.1</v>
      </c>
      <c r="P23" s="75">
        <v>0</v>
      </c>
      <c r="Q23" s="75">
        <v>0</v>
      </c>
      <c r="R23" s="75">
        <v>0</v>
      </c>
      <c r="S23" s="75">
        <v>0.1</v>
      </c>
      <c r="T23" s="75">
        <v>0.1</v>
      </c>
      <c r="U23" s="75">
        <v>0.1</v>
      </c>
      <c r="V23" s="75">
        <v>0.7</v>
      </c>
    </row>
    <row r="24" spans="1:22" ht="20.100000000000001" customHeight="1">
      <c r="A24" s="163"/>
      <c r="B24" s="164"/>
      <c r="C24" s="164"/>
      <c r="D24" s="45">
        <v>0.40400000000000003</v>
      </c>
      <c r="E24" s="45">
        <v>0.11600000000000001</v>
      </c>
      <c r="F24" s="45">
        <v>7.1999999999999995E-2</v>
      </c>
      <c r="G24" s="45"/>
      <c r="H24" s="147"/>
      <c r="I24" s="24"/>
      <c r="L24" s="27" t="s">
        <v>151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0.1</v>
      </c>
      <c r="V24" s="75">
        <v>0.1</v>
      </c>
    </row>
    <row r="25" spans="1:22">
      <c r="L25" s="27" t="s">
        <v>153</v>
      </c>
      <c r="M25" s="75">
        <v>0</v>
      </c>
      <c r="N25" s="75">
        <v>0.2</v>
      </c>
      <c r="O25" s="75">
        <v>0</v>
      </c>
      <c r="P25" s="75">
        <v>0</v>
      </c>
      <c r="Q25" s="75">
        <v>0</v>
      </c>
      <c r="R25" s="75">
        <v>0</v>
      </c>
      <c r="S25" s="75">
        <v>0.3</v>
      </c>
      <c r="T25" s="75">
        <v>0</v>
      </c>
      <c r="U25" s="75">
        <v>0.1</v>
      </c>
      <c r="V25" s="75">
        <v>0.5</v>
      </c>
    </row>
    <row r="26" spans="1:22">
      <c r="L26" s="27" t="s">
        <v>155</v>
      </c>
      <c r="M26" s="75">
        <v>0.1</v>
      </c>
      <c r="N26" s="75">
        <v>0.1</v>
      </c>
      <c r="O26" s="75">
        <v>0.2</v>
      </c>
      <c r="P26" s="75">
        <v>0.1</v>
      </c>
      <c r="Q26" s="75">
        <v>0</v>
      </c>
      <c r="R26" s="75">
        <v>0</v>
      </c>
      <c r="S26" s="75">
        <v>0</v>
      </c>
      <c r="T26" s="75">
        <v>0</v>
      </c>
      <c r="U26" s="75">
        <v>0.1</v>
      </c>
      <c r="V26" s="75">
        <v>2.7</v>
      </c>
    </row>
    <row r="27" spans="1:22">
      <c r="A27" t="s">
        <v>38</v>
      </c>
      <c r="L27" s="27" t="s">
        <v>157</v>
      </c>
      <c r="M27" s="75">
        <v>0.1</v>
      </c>
      <c r="N27" s="75">
        <v>0.2</v>
      </c>
      <c r="O27" s="75">
        <v>0.1</v>
      </c>
      <c r="P27" s="75">
        <v>0.2</v>
      </c>
      <c r="Q27" s="75">
        <v>0</v>
      </c>
      <c r="R27" s="75">
        <v>0</v>
      </c>
      <c r="S27" s="75">
        <v>1</v>
      </c>
      <c r="T27" s="75">
        <v>0.1</v>
      </c>
      <c r="U27" s="75">
        <v>0.1</v>
      </c>
      <c r="V27" s="75">
        <v>2</v>
      </c>
    </row>
    <row r="28" spans="1:22">
      <c r="A28" t="s">
        <v>217</v>
      </c>
      <c r="L28" s="27" t="s">
        <v>159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0.3</v>
      </c>
      <c r="T28" s="75">
        <v>0</v>
      </c>
      <c r="U28" s="75">
        <v>0</v>
      </c>
      <c r="V28" s="75">
        <v>0.1</v>
      </c>
    </row>
    <row r="29" spans="1:22">
      <c r="A29" t="s">
        <v>266</v>
      </c>
      <c r="L29" s="27" t="s">
        <v>161</v>
      </c>
      <c r="M29" s="75">
        <v>0.1</v>
      </c>
      <c r="N29" s="75">
        <v>0.2</v>
      </c>
      <c r="O29" s="75">
        <v>0.4</v>
      </c>
      <c r="P29" s="75">
        <v>0.1</v>
      </c>
      <c r="Q29" s="75">
        <v>0</v>
      </c>
      <c r="R29" s="75">
        <v>0</v>
      </c>
      <c r="S29" s="75">
        <v>1.4</v>
      </c>
      <c r="T29" s="75">
        <v>0</v>
      </c>
      <c r="U29" s="75">
        <v>0.1</v>
      </c>
      <c r="V29" s="75">
        <v>1.2</v>
      </c>
    </row>
    <row r="30" spans="1:22">
      <c r="A30" t="s">
        <v>267</v>
      </c>
      <c r="L30" s="31" t="s">
        <v>163</v>
      </c>
      <c r="M30" s="76">
        <v>0</v>
      </c>
      <c r="N30" s="76">
        <v>0.1</v>
      </c>
      <c r="O30" s="76">
        <v>0.5</v>
      </c>
      <c r="P30" s="76">
        <v>0.1</v>
      </c>
      <c r="Q30" s="76">
        <v>0</v>
      </c>
      <c r="R30" s="76">
        <v>0</v>
      </c>
      <c r="S30" s="76">
        <v>0.2</v>
      </c>
      <c r="T30" s="76">
        <v>0</v>
      </c>
      <c r="U30" s="76">
        <v>0</v>
      </c>
      <c r="V30" s="76">
        <v>1.2</v>
      </c>
    </row>
    <row r="31" spans="1:22">
      <c r="L31" s="25" t="s">
        <v>166</v>
      </c>
      <c r="M31" s="74">
        <v>0</v>
      </c>
      <c r="N31" s="74">
        <v>1</v>
      </c>
      <c r="O31" s="74">
        <v>7.4</v>
      </c>
      <c r="P31" s="74">
        <v>4.2</v>
      </c>
      <c r="Q31" s="74">
        <v>0</v>
      </c>
      <c r="R31" s="74">
        <v>0.2</v>
      </c>
      <c r="S31" s="74">
        <v>0.2</v>
      </c>
      <c r="T31" s="74">
        <v>0.1</v>
      </c>
      <c r="U31" s="74">
        <v>2.5</v>
      </c>
      <c r="V31" s="74">
        <v>0.7</v>
      </c>
    </row>
    <row r="32" spans="1:22">
      <c r="L32" s="27" t="s">
        <v>168</v>
      </c>
      <c r="M32" s="75">
        <v>0</v>
      </c>
      <c r="N32" s="75">
        <v>0</v>
      </c>
      <c r="O32" s="75">
        <v>1.9</v>
      </c>
      <c r="P32" s="75">
        <v>0</v>
      </c>
      <c r="Q32" s="75">
        <v>0</v>
      </c>
      <c r="R32" s="75">
        <v>0</v>
      </c>
      <c r="S32" s="75">
        <v>0.1</v>
      </c>
      <c r="T32" s="75">
        <v>0</v>
      </c>
      <c r="U32" s="75">
        <v>0.1</v>
      </c>
      <c r="V32" s="75">
        <v>2.6</v>
      </c>
    </row>
    <row r="33" spans="12:22">
      <c r="L33" s="27" t="s">
        <v>170</v>
      </c>
      <c r="M33" s="75">
        <v>0.1</v>
      </c>
      <c r="N33" s="75">
        <v>0.2</v>
      </c>
      <c r="O33" s="75">
        <v>3.3</v>
      </c>
      <c r="P33" s="75">
        <v>0.4</v>
      </c>
      <c r="Q33" s="75">
        <v>0</v>
      </c>
      <c r="R33" s="75">
        <v>0</v>
      </c>
      <c r="S33" s="75">
        <v>0</v>
      </c>
      <c r="T33" s="75">
        <v>0</v>
      </c>
      <c r="U33" s="75">
        <v>0.1</v>
      </c>
      <c r="V33" s="75">
        <v>1.5</v>
      </c>
    </row>
    <row r="34" spans="12:22">
      <c r="L34" s="27" t="s">
        <v>172</v>
      </c>
      <c r="M34" s="75">
        <v>0</v>
      </c>
      <c r="N34" s="75">
        <v>0</v>
      </c>
      <c r="O34" s="75">
        <v>0.3</v>
      </c>
      <c r="P34" s="75">
        <v>0</v>
      </c>
      <c r="Q34" s="75">
        <v>0</v>
      </c>
      <c r="R34" s="75">
        <v>0</v>
      </c>
      <c r="S34" s="75">
        <v>0.1</v>
      </c>
      <c r="T34" s="75">
        <v>0</v>
      </c>
      <c r="U34" s="75">
        <v>0.3</v>
      </c>
      <c r="V34" s="75">
        <v>0.2</v>
      </c>
    </row>
    <row r="35" spans="12:22">
      <c r="L35" s="27" t="s">
        <v>174</v>
      </c>
      <c r="M35" s="75">
        <v>0</v>
      </c>
      <c r="N35" s="75">
        <v>0</v>
      </c>
      <c r="O35" s="75">
        <v>0.4</v>
      </c>
      <c r="P35" s="75">
        <v>0.5</v>
      </c>
      <c r="Q35" s="75">
        <v>0</v>
      </c>
      <c r="R35" s="75">
        <v>0</v>
      </c>
      <c r="S35" s="75">
        <v>0.1</v>
      </c>
      <c r="T35" s="75">
        <v>0.1</v>
      </c>
      <c r="U35" s="75">
        <v>0.2</v>
      </c>
      <c r="V35" s="75">
        <v>0.9</v>
      </c>
    </row>
    <row r="36" spans="12:22">
      <c r="L36" s="27" t="s">
        <v>176</v>
      </c>
      <c r="M36" s="75">
        <v>0.1</v>
      </c>
      <c r="N36" s="75">
        <v>1.4</v>
      </c>
      <c r="O36" s="75">
        <v>16</v>
      </c>
      <c r="P36" s="75">
        <v>3.1</v>
      </c>
      <c r="Q36" s="75">
        <v>0</v>
      </c>
      <c r="R36" s="75">
        <v>0.1</v>
      </c>
      <c r="S36" s="75">
        <v>0</v>
      </c>
      <c r="T36" s="75">
        <v>0</v>
      </c>
      <c r="U36" s="75">
        <v>0.1</v>
      </c>
      <c r="V36" s="75">
        <v>3.8</v>
      </c>
    </row>
    <row r="37" spans="12:22">
      <c r="L37" s="27" t="s">
        <v>178</v>
      </c>
      <c r="M37" s="75">
        <v>0.1</v>
      </c>
      <c r="N37" s="75">
        <v>0.3</v>
      </c>
      <c r="O37" s="75">
        <v>0.8</v>
      </c>
      <c r="P37" s="75">
        <v>0.5</v>
      </c>
      <c r="Q37" s="75">
        <v>0</v>
      </c>
      <c r="R37" s="75">
        <v>0.1</v>
      </c>
      <c r="S37" s="75">
        <v>0.1</v>
      </c>
      <c r="T37" s="75">
        <v>0.1</v>
      </c>
      <c r="U37" s="75">
        <v>0.2</v>
      </c>
      <c r="V37" s="75">
        <v>0.8</v>
      </c>
    </row>
    <row r="38" spans="12:22">
      <c r="L38" s="29" t="s">
        <v>180</v>
      </c>
      <c r="M38" s="77">
        <v>0.3</v>
      </c>
      <c r="N38" s="77">
        <v>0.4</v>
      </c>
      <c r="O38" s="77">
        <v>4.5</v>
      </c>
      <c r="P38" s="77">
        <v>3.1</v>
      </c>
      <c r="Q38" s="77">
        <v>0.2</v>
      </c>
      <c r="R38" s="77">
        <v>0.2</v>
      </c>
      <c r="S38" s="77">
        <v>0.3</v>
      </c>
      <c r="T38" s="77">
        <v>0</v>
      </c>
      <c r="U38" s="77">
        <v>1.5</v>
      </c>
      <c r="V38" s="77">
        <v>3.1</v>
      </c>
    </row>
    <row r="39" spans="12:22">
      <c r="L39" s="33" t="s">
        <v>182</v>
      </c>
      <c r="M39" s="78">
        <v>0.1</v>
      </c>
      <c r="N39" s="78">
        <v>1.4</v>
      </c>
      <c r="O39" s="78">
        <v>0.4</v>
      </c>
      <c r="P39" s="78">
        <v>2.4</v>
      </c>
      <c r="Q39" s="78">
        <v>0.1</v>
      </c>
      <c r="R39" s="78">
        <v>0.1</v>
      </c>
      <c r="S39" s="78">
        <v>0.3</v>
      </c>
      <c r="T39" s="78">
        <v>0.2</v>
      </c>
      <c r="U39" s="78">
        <v>1.3</v>
      </c>
      <c r="V39" s="78">
        <v>2</v>
      </c>
    </row>
    <row r="40" spans="12:22">
      <c r="L40" s="27" t="s">
        <v>184</v>
      </c>
      <c r="M40" s="75">
        <v>0.1</v>
      </c>
      <c r="N40" s="75">
        <v>2.8</v>
      </c>
      <c r="O40" s="75">
        <v>1.7</v>
      </c>
      <c r="P40" s="75">
        <v>5.7</v>
      </c>
      <c r="Q40" s="75">
        <v>0</v>
      </c>
      <c r="R40" s="75">
        <v>0</v>
      </c>
      <c r="S40" s="75">
        <v>0.1</v>
      </c>
      <c r="T40" s="75">
        <v>0.8</v>
      </c>
      <c r="U40" s="75">
        <v>1.2</v>
      </c>
      <c r="V40" s="75">
        <v>1.9</v>
      </c>
    </row>
    <row r="41" spans="12:22">
      <c r="L41" s="29" t="s">
        <v>186</v>
      </c>
      <c r="M41" s="77">
        <v>0</v>
      </c>
      <c r="N41" s="77">
        <v>0.1</v>
      </c>
      <c r="O41" s="77">
        <v>0.4</v>
      </c>
      <c r="P41" s="77">
        <v>0.1</v>
      </c>
      <c r="Q41" s="77">
        <v>0</v>
      </c>
      <c r="R41" s="77">
        <v>0</v>
      </c>
      <c r="S41" s="77">
        <v>0.1</v>
      </c>
      <c r="T41" s="77">
        <v>0</v>
      </c>
      <c r="U41" s="77">
        <v>0.1</v>
      </c>
      <c r="V41" s="77">
        <v>2.4</v>
      </c>
    </row>
    <row r="42" spans="12:22">
      <c r="L42" s="79" t="s">
        <v>332</v>
      </c>
      <c r="M42" s="80">
        <f>SUM(M7:M41)</f>
        <v>99.999999999999957</v>
      </c>
      <c r="N42" s="80">
        <f t="shared" ref="N42:V42" si="0">SUM(N7:N41)</f>
        <v>99.8</v>
      </c>
      <c r="O42" s="80">
        <f t="shared" si="0"/>
        <v>99.90000000000002</v>
      </c>
      <c r="P42" s="80">
        <f t="shared" si="0"/>
        <v>99.899999999999977</v>
      </c>
      <c r="Q42" s="80">
        <f t="shared" si="0"/>
        <v>99.8</v>
      </c>
      <c r="R42" s="80">
        <f t="shared" si="0"/>
        <v>100.39999999999998</v>
      </c>
      <c r="S42" s="80">
        <f t="shared" si="0"/>
        <v>100.59999999999995</v>
      </c>
      <c r="T42" s="80">
        <f t="shared" si="0"/>
        <v>100.29999999999995</v>
      </c>
      <c r="U42" s="80">
        <f t="shared" si="0"/>
        <v>99.999999999999929</v>
      </c>
      <c r="V42" s="80">
        <f t="shared" si="0"/>
        <v>100.00000000000001</v>
      </c>
    </row>
  </sheetData>
  <mergeCells count="43">
    <mergeCell ref="D4:G4"/>
    <mergeCell ref="C17:C18"/>
    <mergeCell ref="H17:H18"/>
    <mergeCell ref="B5:B6"/>
    <mergeCell ref="C5:C6"/>
    <mergeCell ref="H5:H6"/>
    <mergeCell ref="C7:C8"/>
    <mergeCell ref="H7:H8"/>
    <mergeCell ref="C9:C10"/>
    <mergeCell ref="H9:H10"/>
    <mergeCell ref="C11:C12"/>
    <mergeCell ref="H11:H12"/>
    <mergeCell ref="C13:C14"/>
    <mergeCell ref="H13:H14"/>
    <mergeCell ref="C15:C16"/>
    <mergeCell ref="H15:H16"/>
    <mergeCell ref="A23:A24"/>
    <mergeCell ref="C23:C24"/>
    <mergeCell ref="H23:H24"/>
    <mergeCell ref="B23:B24"/>
    <mergeCell ref="A21:A22"/>
    <mergeCell ref="B21:B22"/>
    <mergeCell ref="B13:B14"/>
    <mergeCell ref="A15:A16"/>
    <mergeCell ref="B15:B16"/>
    <mergeCell ref="C21:C22"/>
    <mergeCell ref="H21:H22"/>
    <mergeCell ref="L5:L6"/>
    <mergeCell ref="M5:V5"/>
    <mergeCell ref="A17:A18"/>
    <mergeCell ref="B17:B18"/>
    <mergeCell ref="A19:A20"/>
    <mergeCell ref="B19:B20"/>
    <mergeCell ref="A5:A6"/>
    <mergeCell ref="A7:A8"/>
    <mergeCell ref="B7:B8"/>
    <mergeCell ref="A9:A10"/>
    <mergeCell ref="B9:B10"/>
    <mergeCell ref="C19:C20"/>
    <mergeCell ref="H19:H20"/>
    <mergeCell ref="A11:A12"/>
    <mergeCell ref="B11:B12"/>
    <mergeCell ref="A13:A14"/>
  </mergeCells>
  <phoneticPr fontId="2" type="noConversion"/>
  <pageMargins left="0.7" right="0.7" top="0.75" bottom="0.75" header="0.3" footer="0.3"/>
  <pageSetup paperSize="9" scale="67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1" sqref="A11:A13"/>
    </sheetView>
  </sheetViews>
  <sheetFormatPr defaultRowHeight="16.5"/>
  <cols>
    <col min="1" max="5" width="15.625" customWidth="1"/>
  </cols>
  <sheetData>
    <row r="1" spans="1:11">
      <c r="A1" s="89" t="s">
        <v>380</v>
      </c>
    </row>
    <row r="4" spans="1:11" ht="20.100000000000001" customHeight="1">
      <c r="A4" s="138" t="s">
        <v>268</v>
      </c>
      <c r="B4" s="138" t="s">
        <v>3</v>
      </c>
      <c r="C4" s="138"/>
      <c r="D4" s="138" t="s">
        <v>4</v>
      </c>
      <c r="E4" s="138"/>
    </row>
    <row r="5" spans="1:11" ht="20.100000000000001" customHeight="1">
      <c r="A5" s="138"/>
      <c r="B5" s="90" t="s">
        <v>1</v>
      </c>
      <c r="C5" s="90" t="s">
        <v>2</v>
      </c>
      <c r="D5" s="90" t="s">
        <v>1</v>
      </c>
      <c r="E5" s="90" t="s">
        <v>2</v>
      </c>
    </row>
    <row r="6" spans="1:11" ht="20.100000000000001" customHeight="1">
      <c r="A6" s="16">
        <v>2017</v>
      </c>
      <c r="B6" s="13">
        <v>18199</v>
      </c>
      <c r="C6" s="8">
        <v>7.9000000000000001E-2</v>
      </c>
      <c r="D6" s="13">
        <v>27923</v>
      </c>
      <c r="E6" s="8">
        <v>3.5000000000000003E-2</v>
      </c>
      <c r="J6" s="2"/>
      <c r="K6" s="2"/>
    </row>
    <row r="7" spans="1:11" ht="20.100000000000001" customHeight="1">
      <c r="A7" s="17">
        <v>2018</v>
      </c>
      <c r="B7" s="14">
        <v>18365</v>
      </c>
      <c r="C7" s="10">
        <v>8.9999999999999993E-3</v>
      </c>
      <c r="D7" s="14">
        <v>29064</v>
      </c>
      <c r="E7" s="10">
        <v>4.1000000000000002E-2</v>
      </c>
      <c r="J7" s="2"/>
      <c r="K7" s="2"/>
    </row>
    <row r="8" spans="1:11" ht="20.100000000000001" customHeight="1">
      <c r="A8" s="17">
        <v>2019</v>
      </c>
      <c r="B8" s="14">
        <v>18984</v>
      </c>
      <c r="C8" s="10">
        <v>3.4000000000000002E-2</v>
      </c>
      <c r="D8" s="14">
        <v>29284</v>
      </c>
      <c r="E8" s="10">
        <v>8.0000000000000002E-3</v>
      </c>
      <c r="J8" s="2"/>
      <c r="K8" s="2"/>
    </row>
    <row r="9" spans="1:11" ht="20.100000000000001" customHeight="1">
      <c r="A9" s="17">
        <v>2020</v>
      </c>
      <c r="B9" s="14">
        <v>19012</v>
      </c>
      <c r="C9" s="10">
        <v>1E-3</v>
      </c>
      <c r="D9" s="14">
        <v>27652</v>
      </c>
      <c r="E9" s="10">
        <v>-5.6000000000000001E-2</v>
      </c>
      <c r="J9" s="2"/>
      <c r="K9" s="2"/>
    </row>
    <row r="10" spans="1:11" ht="20.100000000000001" customHeight="1">
      <c r="A10" s="18">
        <v>2021</v>
      </c>
      <c r="B10" s="15">
        <v>19547</v>
      </c>
      <c r="C10" s="12">
        <v>2.8000000000000001E-2</v>
      </c>
      <c r="D10" s="15">
        <v>29569</v>
      </c>
      <c r="E10" s="12">
        <v>6.9000000000000006E-2</v>
      </c>
      <c r="J10" s="2"/>
      <c r="K10" s="2"/>
    </row>
    <row r="11" spans="1:11">
      <c r="A11" s="134" t="s">
        <v>38</v>
      </c>
    </row>
    <row r="12" spans="1:11">
      <c r="A12" s="135" t="s">
        <v>436</v>
      </c>
    </row>
    <row r="13" spans="1:11">
      <c r="A13" s="135" t="s">
        <v>437</v>
      </c>
    </row>
    <row r="15" spans="1:11">
      <c r="B15" s="2"/>
      <c r="C15" s="2"/>
    </row>
    <row r="16" spans="1:11">
      <c r="B16" s="2"/>
      <c r="C16" s="2"/>
    </row>
    <row r="17" spans="2:3">
      <c r="B17" s="2"/>
      <c r="C17" s="2"/>
    </row>
  </sheetData>
  <mergeCells count="3">
    <mergeCell ref="B4:C4"/>
    <mergeCell ref="D4:E4"/>
    <mergeCell ref="A4:A5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10" workbookViewId="0">
      <selection activeCell="A28" sqref="A28:A30"/>
    </sheetView>
  </sheetViews>
  <sheetFormatPr defaultRowHeight="16.5"/>
  <cols>
    <col min="1" max="6" width="15.625" customWidth="1"/>
    <col min="8" max="8" width="9.625" bestFit="1" customWidth="1"/>
  </cols>
  <sheetData>
    <row r="1" spans="1:6">
      <c r="A1" s="89" t="s">
        <v>476</v>
      </c>
    </row>
    <row r="4" spans="1:6" ht="20.100000000000001" customHeight="1">
      <c r="A4" s="138" t="s">
        <v>5</v>
      </c>
      <c r="B4" s="138" t="s">
        <v>1</v>
      </c>
      <c r="C4" s="138"/>
      <c r="D4" s="138"/>
      <c r="E4" s="138" t="s">
        <v>333</v>
      </c>
      <c r="F4" s="139" t="s">
        <v>334</v>
      </c>
    </row>
    <row r="5" spans="1:6" ht="20.100000000000001" customHeight="1">
      <c r="A5" s="138"/>
      <c r="B5" s="97">
        <v>2019</v>
      </c>
      <c r="C5" s="97">
        <v>2020</v>
      </c>
      <c r="D5" s="97">
        <v>2021</v>
      </c>
      <c r="E5" s="138"/>
      <c r="F5" s="140"/>
    </row>
    <row r="6" spans="1:6" ht="20.100000000000001" customHeight="1">
      <c r="A6" t="s">
        <v>190</v>
      </c>
      <c r="B6" s="1">
        <v>18984</v>
      </c>
      <c r="C6" s="1">
        <v>19012</v>
      </c>
      <c r="D6" s="1">
        <v>19547</v>
      </c>
      <c r="E6" s="5">
        <v>0.39800000000000002</v>
      </c>
      <c r="F6" s="5">
        <v>2.8000000000000001E-2</v>
      </c>
    </row>
    <row r="7" spans="1:6" ht="20.100000000000001" customHeight="1">
      <c r="A7" t="s">
        <v>200</v>
      </c>
      <c r="B7" s="1">
        <v>13195</v>
      </c>
      <c r="C7" s="1">
        <v>12110</v>
      </c>
      <c r="D7" s="1">
        <v>12221</v>
      </c>
      <c r="E7" s="5">
        <v>0.24879999999999999</v>
      </c>
      <c r="F7" s="5">
        <v>8.9999999999999993E-3</v>
      </c>
    </row>
    <row r="8" spans="1:6" ht="20.100000000000001" customHeight="1">
      <c r="A8" t="s">
        <v>191</v>
      </c>
      <c r="B8" s="1">
        <v>6341</v>
      </c>
      <c r="C8" s="1">
        <v>6265</v>
      </c>
      <c r="D8" s="1">
        <v>7011</v>
      </c>
      <c r="E8" s="5">
        <v>0.14269999999999999</v>
      </c>
      <c r="F8" s="5">
        <v>0.11899999999999999</v>
      </c>
    </row>
    <row r="9" spans="1:6" ht="20.100000000000001" customHeight="1">
      <c r="A9" t="s">
        <v>192</v>
      </c>
      <c r="B9" s="1">
        <v>2723</v>
      </c>
      <c r="C9" s="1">
        <v>2669</v>
      </c>
      <c r="D9" s="1">
        <v>3022</v>
      </c>
      <c r="E9" s="5">
        <v>6.1499999999999999E-2</v>
      </c>
      <c r="F9" s="5">
        <v>0.13200000000000001</v>
      </c>
    </row>
    <row r="10" spans="1:6" ht="20.100000000000001" customHeight="1">
      <c r="A10" t="s">
        <v>193</v>
      </c>
      <c r="B10" s="1">
        <v>1656</v>
      </c>
      <c r="C10" s="1">
        <v>1731</v>
      </c>
      <c r="D10" s="1">
        <v>2223</v>
      </c>
      <c r="E10" s="5">
        <v>4.53E-2</v>
      </c>
      <c r="F10" s="5">
        <v>0.28399999999999997</v>
      </c>
    </row>
    <row r="11" spans="1:6" ht="20.100000000000001" customHeight="1">
      <c r="A11" t="s">
        <v>195</v>
      </c>
      <c r="B11" s="1">
        <v>1004</v>
      </c>
      <c r="C11" s="1">
        <v>931</v>
      </c>
      <c r="D11" s="1">
        <v>1047</v>
      </c>
      <c r="E11" s="5">
        <v>2.1299999999999999E-2</v>
      </c>
      <c r="F11" s="5">
        <v>0.125</v>
      </c>
    </row>
    <row r="12" spans="1:6" ht="20.100000000000001" customHeight="1">
      <c r="A12" t="s">
        <v>215</v>
      </c>
      <c r="B12" s="1">
        <v>433</v>
      </c>
      <c r="C12" s="1">
        <v>550</v>
      </c>
      <c r="D12" s="1">
        <v>616</v>
      </c>
      <c r="E12" s="5">
        <v>1.2500000000000001E-2</v>
      </c>
      <c r="F12" s="5">
        <v>0.12</v>
      </c>
    </row>
    <row r="13" spans="1:6" ht="20.100000000000001" customHeight="1">
      <c r="A13" t="s">
        <v>203</v>
      </c>
      <c r="B13" s="1">
        <v>547</v>
      </c>
      <c r="C13" s="1">
        <v>571</v>
      </c>
      <c r="D13" s="1">
        <v>596</v>
      </c>
      <c r="E13" s="5">
        <v>1.21E-2</v>
      </c>
      <c r="F13" s="5">
        <v>4.3999999999999997E-2</v>
      </c>
    </row>
    <row r="14" spans="1:6" ht="20.100000000000001" customHeight="1">
      <c r="A14" t="s">
        <v>204</v>
      </c>
      <c r="B14" s="1">
        <v>368</v>
      </c>
      <c r="C14" s="1">
        <v>416</v>
      </c>
      <c r="D14" s="1">
        <v>490</v>
      </c>
      <c r="E14" s="5">
        <v>0.01</v>
      </c>
      <c r="F14" s="5">
        <v>0.17799999999999999</v>
      </c>
    </row>
    <row r="15" spans="1:6" ht="20.100000000000001" customHeight="1">
      <c r="A15" t="s">
        <v>205</v>
      </c>
      <c r="B15" s="1">
        <v>350</v>
      </c>
      <c r="C15" s="1">
        <v>337</v>
      </c>
      <c r="D15" s="1">
        <v>346</v>
      </c>
      <c r="E15" s="5">
        <v>7.0000000000000001E-3</v>
      </c>
      <c r="F15" s="5">
        <v>2.7E-2</v>
      </c>
    </row>
    <row r="16" spans="1:6" ht="20.100000000000001" customHeight="1">
      <c r="A16" t="s">
        <v>206</v>
      </c>
      <c r="B16" s="1">
        <v>201</v>
      </c>
      <c r="C16" s="1">
        <v>275</v>
      </c>
      <c r="D16" s="1">
        <v>265</v>
      </c>
      <c r="E16" s="5">
        <v>5.4000000000000003E-3</v>
      </c>
      <c r="F16" s="5">
        <v>-3.5999999999999997E-2</v>
      </c>
    </row>
    <row r="17" spans="1:6" ht="20.100000000000001" customHeight="1">
      <c r="A17" t="s">
        <v>194</v>
      </c>
      <c r="B17" s="1">
        <v>1018</v>
      </c>
      <c r="C17" s="1">
        <v>230</v>
      </c>
      <c r="D17" s="1">
        <v>239</v>
      </c>
      <c r="E17" s="5">
        <v>4.8999999999999998E-3</v>
      </c>
      <c r="F17" s="5">
        <v>3.9E-2</v>
      </c>
    </row>
    <row r="18" spans="1:6" ht="20.100000000000001" customHeight="1">
      <c r="A18" t="s">
        <v>213</v>
      </c>
      <c r="B18" s="1">
        <v>147</v>
      </c>
      <c r="C18" s="1">
        <v>154</v>
      </c>
      <c r="D18" s="1">
        <v>172</v>
      </c>
      <c r="E18" s="5">
        <v>3.5000000000000001E-3</v>
      </c>
      <c r="F18" s="5">
        <v>0.11700000000000001</v>
      </c>
    </row>
    <row r="19" spans="1:6" ht="20.100000000000001" customHeight="1">
      <c r="A19" t="s">
        <v>311</v>
      </c>
      <c r="B19" s="1">
        <v>95</v>
      </c>
      <c r="C19" s="1">
        <v>116</v>
      </c>
      <c r="D19" s="1">
        <v>148</v>
      </c>
      <c r="E19" s="5">
        <v>3.0000000000000001E-3</v>
      </c>
      <c r="F19" s="5">
        <v>0.27600000000000002</v>
      </c>
    </row>
    <row r="20" spans="1:6" ht="20.100000000000001" customHeight="1">
      <c r="A20" t="s">
        <v>314</v>
      </c>
      <c r="B20" s="1">
        <v>76</v>
      </c>
      <c r="C20" s="1">
        <v>116</v>
      </c>
      <c r="D20" s="1">
        <v>117</v>
      </c>
      <c r="E20" s="5">
        <v>2.3999999999999998E-3</v>
      </c>
      <c r="F20" s="5">
        <v>8.9999999999999993E-3</v>
      </c>
    </row>
    <row r="21" spans="1:6" ht="20.100000000000001" customHeight="1">
      <c r="A21" t="s">
        <v>312</v>
      </c>
      <c r="B21" s="1">
        <v>123</v>
      </c>
      <c r="C21" s="1">
        <v>100</v>
      </c>
      <c r="D21" s="1">
        <v>111</v>
      </c>
      <c r="E21" s="5">
        <v>2.3E-3</v>
      </c>
      <c r="F21" s="5">
        <v>0.11</v>
      </c>
    </row>
    <row r="22" spans="1:6" ht="20.100000000000001" customHeight="1">
      <c r="A22" t="s">
        <v>290</v>
      </c>
      <c r="B22" s="1">
        <v>136</v>
      </c>
      <c r="C22" s="1">
        <v>107</v>
      </c>
      <c r="D22" s="1">
        <v>110</v>
      </c>
      <c r="E22" s="5">
        <v>2.3E-3</v>
      </c>
      <c r="F22" s="5">
        <v>2.8000000000000001E-2</v>
      </c>
    </row>
    <row r="23" spans="1:6" ht="20.100000000000001" customHeight="1">
      <c r="A23" t="s">
        <v>309</v>
      </c>
      <c r="B23" s="1">
        <v>89</v>
      </c>
      <c r="C23" s="1">
        <v>83</v>
      </c>
      <c r="D23" s="1">
        <v>109</v>
      </c>
      <c r="E23" s="5">
        <v>2.2000000000000001E-3</v>
      </c>
      <c r="F23" s="5">
        <v>0.313</v>
      </c>
    </row>
    <row r="24" spans="1:6" ht="20.100000000000001" customHeight="1">
      <c r="A24" t="s">
        <v>208</v>
      </c>
      <c r="B24" s="1">
        <v>154</v>
      </c>
      <c r="C24" s="1">
        <v>288</v>
      </c>
      <c r="D24" s="1">
        <v>92</v>
      </c>
      <c r="E24" s="5">
        <v>1.9E-3</v>
      </c>
      <c r="F24" s="5">
        <v>-0.68100000000000005</v>
      </c>
    </row>
    <row r="25" spans="1:6" ht="20.100000000000001" customHeight="1">
      <c r="A25" t="s">
        <v>310</v>
      </c>
      <c r="B25" s="1">
        <v>68</v>
      </c>
      <c r="C25" s="1">
        <v>67</v>
      </c>
      <c r="D25" s="1">
        <v>78</v>
      </c>
      <c r="E25" s="5">
        <v>1.6000000000000001E-3</v>
      </c>
      <c r="F25" s="5">
        <v>0.16400000000000001</v>
      </c>
    </row>
    <row r="26" spans="1:6" ht="20.100000000000001" customHeight="1">
      <c r="A26" t="s">
        <v>270</v>
      </c>
      <c r="B26" s="1">
        <v>560</v>
      </c>
      <c r="C26" s="1">
        <v>536</v>
      </c>
      <c r="D26" s="1">
        <v>556</v>
      </c>
      <c r="E26" s="5">
        <v>1.1299999999999999E-2</v>
      </c>
      <c r="F26" s="5">
        <v>3.6999999999999998E-2</v>
      </c>
    </row>
    <row r="27" spans="1:6" ht="20.100000000000001" customHeight="1">
      <c r="A27" s="3" t="s">
        <v>6</v>
      </c>
      <c r="B27" s="6">
        <v>48268</v>
      </c>
      <c r="C27" s="6">
        <v>46664</v>
      </c>
      <c r="D27" s="6">
        <v>49116</v>
      </c>
      <c r="E27" s="4">
        <f>SUM(E6:E26)</f>
        <v>0.99999999999999989</v>
      </c>
      <c r="F27" s="4">
        <v>5.2999999999999999E-2</v>
      </c>
    </row>
    <row r="28" spans="1:6">
      <c r="A28" s="134" t="s">
        <v>38</v>
      </c>
    </row>
    <row r="29" spans="1:6">
      <c r="A29" s="135" t="s">
        <v>436</v>
      </c>
    </row>
    <row r="30" spans="1:6">
      <c r="A30" s="135" t="s">
        <v>437</v>
      </c>
    </row>
  </sheetData>
  <mergeCells count="4">
    <mergeCell ref="B4:D4"/>
    <mergeCell ref="A4:A5"/>
    <mergeCell ref="E4:E5"/>
    <mergeCell ref="F4:F5"/>
  </mergeCells>
  <phoneticPr fontId="2" type="noConversion"/>
  <pageMargins left="0.7" right="0.7" top="0.75" bottom="0.75" header="0.3" footer="0.3"/>
  <pageSetup paperSize="9" scale="90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6" workbookViewId="0">
      <selection activeCell="A28" sqref="A28:A32"/>
    </sheetView>
  </sheetViews>
  <sheetFormatPr defaultRowHeight="16.5"/>
  <cols>
    <col min="1" max="6" width="15.625" customWidth="1"/>
    <col min="8" max="8" width="15.125" bestFit="1" customWidth="1"/>
  </cols>
  <sheetData>
    <row r="1" spans="1:10">
      <c r="A1" s="89" t="s">
        <v>477</v>
      </c>
    </row>
    <row r="4" spans="1:10" ht="20.100000000000001" customHeight="1">
      <c r="A4" s="138" t="s">
        <v>5</v>
      </c>
      <c r="B4" s="138" t="s">
        <v>1</v>
      </c>
      <c r="C4" s="138"/>
      <c r="D4" s="138"/>
      <c r="E4" s="138" t="s">
        <v>333</v>
      </c>
      <c r="F4" s="139" t="s">
        <v>334</v>
      </c>
    </row>
    <row r="5" spans="1:10" ht="20.100000000000001" customHeight="1">
      <c r="A5" s="138"/>
      <c r="B5" s="97">
        <v>2019</v>
      </c>
      <c r="C5" s="97">
        <v>2020</v>
      </c>
      <c r="D5" s="97">
        <v>2021</v>
      </c>
      <c r="E5" s="138"/>
      <c r="F5" s="140"/>
    </row>
    <row r="6" spans="1:10" ht="20.100000000000001" customHeight="1">
      <c r="A6" t="s">
        <v>192</v>
      </c>
      <c r="B6" s="124">
        <v>59187</v>
      </c>
      <c r="C6" s="124">
        <v>68923</v>
      </c>
      <c r="D6" s="124">
        <v>69540</v>
      </c>
      <c r="E6" s="5">
        <v>0.25058999999999998</v>
      </c>
      <c r="F6" s="5">
        <v>8.9999999999999993E-3</v>
      </c>
      <c r="H6" s="2"/>
      <c r="I6" s="2"/>
    </row>
    <row r="7" spans="1:10" ht="20.100000000000001" customHeight="1">
      <c r="A7" t="s">
        <v>191</v>
      </c>
      <c r="B7" s="124">
        <v>57446</v>
      </c>
      <c r="C7" s="124">
        <v>58477</v>
      </c>
      <c r="D7" s="124">
        <v>59570</v>
      </c>
      <c r="E7" s="5">
        <v>0.21467</v>
      </c>
      <c r="F7" s="5">
        <v>1.9E-2</v>
      </c>
      <c r="H7" s="2"/>
      <c r="I7" s="107"/>
      <c r="J7" s="107"/>
    </row>
    <row r="8" spans="1:10" ht="20.100000000000001" customHeight="1">
      <c r="A8" t="s">
        <v>200</v>
      </c>
      <c r="B8" s="124">
        <v>52702</v>
      </c>
      <c r="C8" s="124">
        <v>50578</v>
      </c>
      <c r="D8" s="124">
        <v>50260</v>
      </c>
      <c r="E8" s="5">
        <v>0.18112</v>
      </c>
      <c r="F8" s="5">
        <v>-6.0000000000000001E-3</v>
      </c>
      <c r="H8" s="2"/>
      <c r="I8" s="2"/>
    </row>
    <row r="9" spans="1:10" ht="20.100000000000001" customHeight="1">
      <c r="A9" t="s">
        <v>193</v>
      </c>
      <c r="B9" s="124">
        <v>19074</v>
      </c>
      <c r="C9" s="124">
        <v>20045</v>
      </c>
      <c r="D9" s="124">
        <v>20678</v>
      </c>
      <c r="E9" s="5">
        <v>7.4520000000000003E-2</v>
      </c>
      <c r="F9" s="5">
        <v>3.2000000000000001E-2</v>
      </c>
      <c r="H9" s="2"/>
      <c r="I9" s="2"/>
    </row>
    <row r="10" spans="1:10" ht="20.100000000000001" customHeight="1">
      <c r="A10" t="s">
        <v>195</v>
      </c>
      <c r="B10" s="124">
        <v>19347</v>
      </c>
      <c r="C10" s="124">
        <v>18499</v>
      </c>
      <c r="D10" s="124">
        <v>17322</v>
      </c>
      <c r="E10" s="5">
        <v>6.2420000000000003E-2</v>
      </c>
      <c r="F10" s="5">
        <v>-6.4000000000000001E-2</v>
      </c>
      <c r="H10" s="2"/>
      <c r="I10" s="2"/>
    </row>
    <row r="11" spans="1:10" ht="20.100000000000001" customHeight="1">
      <c r="A11" t="s">
        <v>206</v>
      </c>
      <c r="B11" s="124">
        <v>7923</v>
      </c>
      <c r="C11" s="124">
        <v>7782</v>
      </c>
      <c r="D11" s="124">
        <v>7380</v>
      </c>
      <c r="E11" s="5">
        <v>2.6589999999999999E-2</v>
      </c>
      <c r="F11" s="5">
        <v>-5.1999999999999998E-2</v>
      </c>
      <c r="H11" s="2"/>
      <c r="I11" s="2"/>
    </row>
    <row r="12" spans="1:10" ht="20.100000000000001" customHeight="1">
      <c r="A12" t="s">
        <v>205</v>
      </c>
      <c r="B12" s="124">
        <v>5777</v>
      </c>
      <c r="C12" s="124">
        <v>5889</v>
      </c>
      <c r="D12" s="124">
        <v>5841</v>
      </c>
      <c r="E12" s="5">
        <v>2.1049999999999999E-2</v>
      </c>
      <c r="F12" s="5">
        <v>-8.0000000000000002E-3</v>
      </c>
      <c r="H12" s="2"/>
      <c r="I12" s="2"/>
    </row>
    <row r="13" spans="1:10" ht="20.100000000000001" customHeight="1">
      <c r="A13" t="s">
        <v>215</v>
      </c>
      <c r="B13" s="124">
        <v>4651</v>
      </c>
      <c r="C13" s="124">
        <v>5119</v>
      </c>
      <c r="D13" s="124">
        <v>5386</v>
      </c>
      <c r="E13" s="5">
        <v>1.941E-2</v>
      </c>
      <c r="F13" s="5">
        <v>5.1999999999999998E-2</v>
      </c>
      <c r="H13" s="2"/>
      <c r="I13" s="2"/>
    </row>
    <row r="14" spans="1:10" ht="20.100000000000001" customHeight="1">
      <c r="A14" t="s">
        <v>213</v>
      </c>
      <c r="B14" s="124">
        <v>4201</v>
      </c>
      <c r="C14" s="124">
        <v>4351</v>
      </c>
      <c r="D14" s="124">
        <v>4453</v>
      </c>
      <c r="E14" s="5">
        <v>1.6049999999999998E-2</v>
      </c>
      <c r="F14" s="5">
        <v>2.3E-2</v>
      </c>
      <c r="H14" s="2"/>
      <c r="I14" s="2"/>
    </row>
    <row r="15" spans="1:10" ht="20.100000000000001" customHeight="1">
      <c r="A15" t="s">
        <v>203</v>
      </c>
      <c r="B15" s="124">
        <v>4034</v>
      </c>
      <c r="C15" s="124">
        <v>3996</v>
      </c>
      <c r="D15" s="124">
        <v>4123</v>
      </c>
      <c r="E15" s="5">
        <v>1.486E-2</v>
      </c>
      <c r="F15" s="5">
        <v>3.2000000000000001E-2</v>
      </c>
      <c r="H15" s="2"/>
      <c r="I15" s="2"/>
    </row>
    <row r="16" spans="1:10" ht="20.100000000000001" customHeight="1">
      <c r="A16" t="s">
        <v>381</v>
      </c>
      <c r="B16" s="124">
        <v>3385</v>
      </c>
      <c r="C16" s="124">
        <v>3398</v>
      </c>
      <c r="D16" s="124">
        <v>3581</v>
      </c>
      <c r="E16" s="5">
        <v>1.29E-2</v>
      </c>
      <c r="F16" s="5">
        <v>5.3999999999999999E-2</v>
      </c>
      <c r="H16" s="2"/>
      <c r="I16" s="2"/>
    </row>
    <row r="17" spans="1:9" ht="20.100000000000001" customHeight="1">
      <c r="A17" t="s">
        <v>382</v>
      </c>
      <c r="B17" s="124">
        <v>2726</v>
      </c>
      <c r="C17" s="124">
        <v>2605</v>
      </c>
      <c r="D17" s="124">
        <v>2627</v>
      </c>
      <c r="E17" s="5">
        <v>9.4699999999999993E-3</v>
      </c>
      <c r="F17" s="5">
        <v>8.0000000000000002E-3</v>
      </c>
      <c r="H17" s="2"/>
      <c r="I17" s="2"/>
    </row>
    <row r="18" spans="1:9" ht="20.100000000000001" customHeight="1">
      <c r="A18" t="s">
        <v>383</v>
      </c>
      <c r="B18" s="124">
        <v>2001</v>
      </c>
      <c r="C18" s="124">
        <v>1928</v>
      </c>
      <c r="D18" s="124">
        <v>2122</v>
      </c>
      <c r="E18" s="5">
        <v>7.6499999999999997E-3</v>
      </c>
      <c r="F18" s="5">
        <v>0.10100000000000001</v>
      </c>
      <c r="H18" s="2"/>
      <c r="I18" s="2"/>
    </row>
    <row r="19" spans="1:9" ht="20.100000000000001" customHeight="1">
      <c r="A19" t="s">
        <v>384</v>
      </c>
      <c r="B19" s="124">
        <v>2041</v>
      </c>
      <c r="C19" s="124">
        <v>1907</v>
      </c>
      <c r="D19" s="124">
        <v>2100</v>
      </c>
      <c r="E19" s="5">
        <v>7.5700000000000003E-3</v>
      </c>
      <c r="F19" s="5">
        <v>0.10100000000000001</v>
      </c>
      <c r="H19" s="2"/>
      <c r="I19" s="2"/>
    </row>
    <row r="20" spans="1:9" ht="20.100000000000001" customHeight="1">
      <c r="A20" t="s">
        <v>385</v>
      </c>
      <c r="B20" s="124">
        <v>1660</v>
      </c>
      <c r="C20" s="124">
        <v>1676</v>
      </c>
      <c r="D20" s="124">
        <v>1907</v>
      </c>
      <c r="E20" s="5">
        <v>6.8700000000000002E-3</v>
      </c>
      <c r="F20" s="5">
        <v>0.13800000000000001</v>
      </c>
      <c r="H20" s="2"/>
      <c r="I20" s="2"/>
    </row>
    <row r="21" spans="1:9" ht="20.100000000000001" customHeight="1">
      <c r="A21" t="s">
        <v>386</v>
      </c>
      <c r="B21" s="124">
        <v>1688</v>
      </c>
      <c r="C21" s="124">
        <v>1616</v>
      </c>
      <c r="D21" s="124">
        <v>1829</v>
      </c>
      <c r="E21" s="5">
        <v>6.5900000000000004E-3</v>
      </c>
      <c r="F21" s="5">
        <v>0.13200000000000001</v>
      </c>
      <c r="H21" s="2"/>
      <c r="I21" s="2"/>
    </row>
    <row r="22" spans="1:9" ht="20.100000000000001" customHeight="1">
      <c r="A22" t="s">
        <v>387</v>
      </c>
      <c r="B22" s="124">
        <v>1768</v>
      </c>
      <c r="C22" s="124">
        <v>1718</v>
      </c>
      <c r="D22" s="124">
        <v>1782</v>
      </c>
      <c r="E22" s="5">
        <v>6.4200000000000004E-3</v>
      </c>
      <c r="F22" s="5">
        <v>3.6999999999999998E-2</v>
      </c>
      <c r="H22" s="2"/>
      <c r="I22" s="2"/>
    </row>
    <row r="23" spans="1:9" ht="20.100000000000001" customHeight="1">
      <c r="A23" t="s">
        <v>388</v>
      </c>
      <c r="B23" s="124">
        <v>1161</v>
      </c>
      <c r="C23" s="124">
        <v>1315</v>
      </c>
      <c r="D23" s="124">
        <v>1617</v>
      </c>
      <c r="E23" s="5">
        <v>5.8300000000000001E-3</v>
      </c>
      <c r="F23" s="5">
        <v>0.23</v>
      </c>
      <c r="H23" s="2"/>
      <c r="I23" s="2"/>
    </row>
    <row r="24" spans="1:9" ht="20.100000000000001" customHeight="1">
      <c r="A24" t="s">
        <v>389</v>
      </c>
      <c r="B24" s="124">
        <v>1434</v>
      </c>
      <c r="C24" s="124">
        <v>1517</v>
      </c>
      <c r="D24" s="124">
        <v>1587</v>
      </c>
      <c r="E24" s="5">
        <v>5.7200000000000003E-3</v>
      </c>
      <c r="F24" s="5">
        <v>4.5999999999999999E-2</v>
      </c>
      <c r="H24" s="2"/>
      <c r="I24" s="2"/>
    </row>
    <row r="25" spans="1:9" ht="20.100000000000001" customHeight="1">
      <c r="A25" t="s">
        <v>390</v>
      </c>
      <c r="B25" s="124">
        <v>1495</v>
      </c>
      <c r="C25" s="124">
        <v>1459</v>
      </c>
      <c r="D25" s="124">
        <v>1574</v>
      </c>
      <c r="E25" s="5">
        <v>5.6699999999999997E-3</v>
      </c>
      <c r="F25" s="5">
        <v>7.9000000000000001E-2</v>
      </c>
      <c r="H25" s="2"/>
      <c r="I25" s="2"/>
    </row>
    <row r="26" spans="1:9" ht="20.100000000000001" customHeight="1">
      <c r="A26" t="s">
        <v>270</v>
      </c>
      <c r="B26" s="1">
        <v>11682</v>
      </c>
      <c r="C26" s="1">
        <v>12091</v>
      </c>
      <c r="D26" s="1">
        <v>12221</v>
      </c>
      <c r="E26" s="5">
        <v>4.4040000000000003E-2</v>
      </c>
      <c r="F26" s="5">
        <v>1.0999999999999999E-2</v>
      </c>
      <c r="H26" s="2"/>
      <c r="I26" s="2"/>
    </row>
    <row r="27" spans="1:9" ht="20.100000000000001" customHeight="1">
      <c r="A27" s="3" t="s">
        <v>6</v>
      </c>
      <c r="B27" s="6">
        <v>265383</v>
      </c>
      <c r="C27" s="6">
        <v>274889</v>
      </c>
      <c r="D27" s="6">
        <v>277500</v>
      </c>
      <c r="E27" s="4">
        <f>SUM(E6:E26)</f>
        <v>1.0000100000000001</v>
      </c>
      <c r="F27" s="4">
        <v>8.9999999999999993E-3</v>
      </c>
      <c r="H27" s="2"/>
    </row>
    <row r="28" spans="1:9">
      <c r="A28" s="134" t="s">
        <v>38</v>
      </c>
    </row>
    <row r="29" spans="1:9">
      <c r="A29" s="135" t="s">
        <v>428</v>
      </c>
    </row>
    <row r="30" spans="1:9">
      <c r="A30" s="135" t="s">
        <v>442</v>
      </c>
    </row>
    <row r="31" spans="1:9">
      <c r="A31" s="135" t="s">
        <v>431</v>
      </c>
    </row>
    <row r="32" spans="1:9">
      <c r="A32" s="135" t="s">
        <v>494</v>
      </c>
    </row>
  </sheetData>
  <mergeCells count="4">
    <mergeCell ref="A4:A5"/>
    <mergeCell ref="B4:D4"/>
    <mergeCell ref="E4:E5"/>
    <mergeCell ref="F4:F5"/>
  </mergeCells>
  <phoneticPr fontId="2" type="noConversion"/>
  <pageMargins left="0.7" right="0.7" top="0.75" bottom="0.75" header="0.3" footer="0.3"/>
  <pageSetup paperSize="9" scale="90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10" workbookViewId="0">
      <selection activeCell="A30" sqref="A30:A32"/>
    </sheetView>
  </sheetViews>
  <sheetFormatPr defaultRowHeight="16.5"/>
  <cols>
    <col min="1" max="6" width="12.625" customWidth="1"/>
    <col min="7" max="8" width="15.625" customWidth="1"/>
    <col min="10" max="10" width="9.625" bestFit="1" customWidth="1"/>
  </cols>
  <sheetData>
    <row r="1" spans="1:8">
      <c r="A1" s="89" t="s">
        <v>478</v>
      </c>
      <c r="B1" s="89"/>
      <c r="C1" s="89"/>
    </row>
    <row r="4" spans="1:8" ht="20.100000000000001" customHeight="1">
      <c r="A4" s="138" t="s">
        <v>30</v>
      </c>
      <c r="B4" s="138" t="s">
        <v>1</v>
      </c>
      <c r="C4" s="138"/>
      <c r="D4" s="138"/>
      <c r="E4" s="138"/>
      <c r="F4" s="138"/>
      <c r="G4" s="138" t="s">
        <v>333</v>
      </c>
      <c r="H4" s="139" t="s">
        <v>334</v>
      </c>
    </row>
    <row r="5" spans="1:8" ht="20.100000000000001" customHeight="1">
      <c r="A5" s="138"/>
      <c r="B5" s="97">
        <v>2017</v>
      </c>
      <c r="C5" s="97">
        <v>2018</v>
      </c>
      <c r="D5" s="97">
        <v>2019</v>
      </c>
      <c r="E5" s="97">
        <v>2020</v>
      </c>
      <c r="F5" s="97">
        <v>2021</v>
      </c>
      <c r="G5" s="138"/>
      <c r="H5" s="140"/>
    </row>
    <row r="6" spans="1:8" ht="20.100000000000001" customHeight="1">
      <c r="A6" t="s">
        <v>24</v>
      </c>
      <c r="B6" s="99">
        <v>44</v>
      </c>
      <c r="C6" s="99">
        <v>58</v>
      </c>
      <c r="D6" s="1">
        <v>52</v>
      </c>
      <c r="E6" s="1">
        <v>55</v>
      </c>
      <c r="F6" s="1">
        <v>40</v>
      </c>
      <c r="G6" s="5">
        <v>2E-3</v>
      </c>
      <c r="H6" s="5">
        <f t="shared" ref="H6:H26" si="0">F6/E6-1</f>
        <v>-0.27272727272727271</v>
      </c>
    </row>
    <row r="7" spans="1:8" ht="20.100000000000001" customHeight="1">
      <c r="A7" t="s">
        <v>8</v>
      </c>
      <c r="B7" s="99">
        <v>2961</v>
      </c>
      <c r="C7" s="99">
        <v>3087</v>
      </c>
      <c r="D7" s="1">
        <v>3123</v>
      </c>
      <c r="E7" s="1">
        <v>3331</v>
      </c>
      <c r="F7" s="1">
        <v>3282</v>
      </c>
      <c r="G7" s="5">
        <v>0.16789999999999999</v>
      </c>
      <c r="H7" s="5">
        <f t="shared" si="0"/>
        <v>-1.471029720804562E-2</v>
      </c>
    </row>
    <row r="8" spans="1:8" ht="20.100000000000001" customHeight="1">
      <c r="A8" t="s">
        <v>9</v>
      </c>
      <c r="B8" s="99">
        <v>2982</v>
      </c>
      <c r="C8" s="99">
        <v>2809</v>
      </c>
      <c r="D8" s="1">
        <v>3054</v>
      </c>
      <c r="E8" s="1">
        <v>2961</v>
      </c>
      <c r="F8" s="1">
        <v>3007</v>
      </c>
      <c r="G8" s="5">
        <v>0.15379999999999999</v>
      </c>
      <c r="H8" s="5">
        <f t="shared" si="0"/>
        <v>1.5535292131036771E-2</v>
      </c>
    </row>
    <row r="9" spans="1:8" ht="20.100000000000001" customHeight="1">
      <c r="A9" t="s">
        <v>11</v>
      </c>
      <c r="B9" s="99">
        <v>1867</v>
      </c>
      <c r="C9" s="99">
        <v>2020</v>
      </c>
      <c r="D9" s="1">
        <v>2031</v>
      </c>
      <c r="E9" s="1">
        <v>1985</v>
      </c>
      <c r="F9" s="1">
        <v>1815</v>
      </c>
      <c r="G9" s="5">
        <v>9.2799999999999994E-2</v>
      </c>
      <c r="H9" s="5">
        <f t="shared" si="0"/>
        <v>-8.5642317380352662E-2</v>
      </c>
    </row>
    <row r="10" spans="1:8" ht="20.100000000000001" customHeight="1">
      <c r="A10" t="s">
        <v>7</v>
      </c>
      <c r="B10" s="99">
        <v>3170</v>
      </c>
      <c r="C10" s="99">
        <v>3395</v>
      </c>
      <c r="D10" s="1">
        <v>3915</v>
      </c>
      <c r="E10" s="1">
        <v>3820</v>
      </c>
      <c r="F10" s="1">
        <v>4711</v>
      </c>
      <c r="G10" s="5">
        <v>0.24099999999999999</v>
      </c>
      <c r="H10" s="5">
        <f t="shared" si="0"/>
        <v>0.23324607329842939</v>
      </c>
    </row>
    <row r="11" spans="1:8" ht="20.100000000000001" customHeight="1">
      <c r="A11" t="s">
        <v>12</v>
      </c>
      <c r="B11" s="99">
        <v>1493</v>
      </c>
      <c r="C11" s="99">
        <v>1415</v>
      </c>
      <c r="D11" s="1">
        <v>1340</v>
      </c>
      <c r="E11" s="1">
        <v>1336</v>
      </c>
      <c r="F11" s="1">
        <v>1442</v>
      </c>
      <c r="G11" s="5">
        <v>7.3800000000000004E-2</v>
      </c>
      <c r="H11" s="5">
        <f t="shared" si="0"/>
        <v>7.9341317365269504E-2</v>
      </c>
    </row>
    <row r="12" spans="1:8" ht="20.100000000000001" customHeight="1">
      <c r="A12" t="s">
        <v>16</v>
      </c>
      <c r="B12" s="99">
        <v>152</v>
      </c>
      <c r="C12" s="99">
        <v>138</v>
      </c>
      <c r="D12" s="1">
        <v>201</v>
      </c>
      <c r="E12" s="1">
        <v>265</v>
      </c>
      <c r="F12" s="1">
        <v>291</v>
      </c>
      <c r="G12" s="5">
        <v>1.49E-2</v>
      </c>
      <c r="H12" s="5">
        <f t="shared" si="0"/>
        <v>9.811320754716979E-2</v>
      </c>
    </row>
    <row r="13" spans="1:8" ht="20.100000000000001" customHeight="1">
      <c r="A13" t="s">
        <v>10</v>
      </c>
      <c r="B13" s="99">
        <v>2242</v>
      </c>
      <c r="C13" s="99">
        <v>2161</v>
      </c>
      <c r="D13" s="1">
        <v>2135</v>
      </c>
      <c r="E13" s="1">
        <v>2191</v>
      </c>
      <c r="F13" s="1">
        <v>1978</v>
      </c>
      <c r="G13" s="5">
        <v>0.1012</v>
      </c>
      <c r="H13" s="5">
        <f t="shared" si="0"/>
        <v>-9.7215883158375149E-2</v>
      </c>
    </row>
    <row r="14" spans="1:8" ht="20.100000000000001" customHeight="1">
      <c r="A14" t="s">
        <v>15</v>
      </c>
      <c r="B14" s="99">
        <v>489</v>
      </c>
      <c r="C14" s="99">
        <v>454</v>
      </c>
      <c r="D14" s="1">
        <v>401</v>
      </c>
      <c r="E14" s="1">
        <v>372</v>
      </c>
      <c r="F14" s="1">
        <v>329</v>
      </c>
      <c r="G14" s="5">
        <v>1.6799999999999999E-2</v>
      </c>
      <c r="H14" s="5">
        <f t="shared" si="0"/>
        <v>-0.11559139784946237</v>
      </c>
    </row>
    <row r="15" spans="1:8" ht="20.100000000000001" customHeight="1">
      <c r="A15" t="s">
        <v>18</v>
      </c>
      <c r="B15" s="99">
        <v>142</v>
      </c>
      <c r="C15" s="99">
        <v>130</v>
      </c>
      <c r="D15" s="1">
        <v>132</v>
      </c>
      <c r="E15" s="1">
        <v>144</v>
      </c>
      <c r="F15" s="1">
        <v>98</v>
      </c>
      <c r="G15" s="5">
        <v>5.0000000000000001E-3</v>
      </c>
      <c r="H15" s="5">
        <f t="shared" si="0"/>
        <v>-0.31944444444444442</v>
      </c>
    </row>
    <row r="16" spans="1:8" ht="20.100000000000001" customHeight="1">
      <c r="A16" t="s">
        <v>17</v>
      </c>
      <c r="B16" s="99">
        <v>98</v>
      </c>
      <c r="C16" s="99">
        <v>131</v>
      </c>
      <c r="D16" s="1">
        <v>144</v>
      </c>
      <c r="E16" s="1">
        <v>145</v>
      </c>
      <c r="F16" s="1">
        <v>144</v>
      </c>
      <c r="G16" s="5">
        <v>7.4000000000000003E-3</v>
      </c>
      <c r="H16" s="5">
        <f t="shared" si="0"/>
        <v>-6.8965517241379448E-3</v>
      </c>
    </row>
    <row r="17" spans="1:8" ht="20.100000000000001" customHeight="1">
      <c r="A17" t="s">
        <v>25</v>
      </c>
      <c r="B17" s="99">
        <v>29</v>
      </c>
      <c r="C17" s="99">
        <v>25</v>
      </c>
      <c r="D17" s="1">
        <v>24</v>
      </c>
      <c r="E17" s="1">
        <v>34</v>
      </c>
      <c r="F17" s="1">
        <v>38</v>
      </c>
      <c r="G17" s="5">
        <v>1.9E-3</v>
      </c>
      <c r="H17" s="5">
        <f t="shared" si="0"/>
        <v>0.11764705882352944</v>
      </c>
    </row>
    <row r="18" spans="1:8" ht="20.100000000000001" customHeight="1">
      <c r="A18" t="s">
        <v>21</v>
      </c>
      <c r="B18" s="99">
        <v>79</v>
      </c>
      <c r="C18" s="99">
        <v>55</v>
      </c>
      <c r="D18" s="1">
        <v>67</v>
      </c>
      <c r="E18" s="1">
        <v>75</v>
      </c>
      <c r="F18" s="1">
        <v>77</v>
      </c>
      <c r="G18" s="5">
        <v>3.8999999999999998E-3</v>
      </c>
      <c r="H18" s="5">
        <f t="shared" si="0"/>
        <v>2.6666666666666616E-2</v>
      </c>
    </row>
    <row r="19" spans="1:8" ht="20.100000000000001" customHeight="1">
      <c r="A19" t="s">
        <v>14</v>
      </c>
      <c r="B19" s="99">
        <v>1002</v>
      </c>
      <c r="C19" s="99">
        <v>971</v>
      </c>
      <c r="D19" s="1">
        <v>984</v>
      </c>
      <c r="E19" s="1">
        <v>920</v>
      </c>
      <c r="F19" s="1">
        <v>877</v>
      </c>
      <c r="G19" s="5">
        <v>4.4900000000000002E-2</v>
      </c>
      <c r="H19" s="5">
        <f t="shared" si="0"/>
        <v>-4.6739130434782616E-2</v>
      </c>
    </row>
    <row r="20" spans="1:8" ht="20.100000000000001" customHeight="1">
      <c r="A20" t="s">
        <v>13</v>
      </c>
      <c r="B20" s="99">
        <v>1196</v>
      </c>
      <c r="C20" s="99">
        <v>1281</v>
      </c>
      <c r="D20" s="1">
        <v>1099</v>
      </c>
      <c r="E20" s="1">
        <v>1140</v>
      </c>
      <c r="F20" s="1">
        <v>1145</v>
      </c>
      <c r="G20" s="5">
        <v>5.8599999999999999E-2</v>
      </c>
      <c r="H20" s="5">
        <f t="shared" si="0"/>
        <v>4.3859649122806044E-3</v>
      </c>
    </row>
    <row r="21" spans="1:8" ht="20.100000000000001" customHeight="1">
      <c r="A21" t="s">
        <v>19</v>
      </c>
      <c r="B21" s="99">
        <v>111</v>
      </c>
      <c r="C21" s="99">
        <v>101</v>
      </c>
      <c r="D21" s="1">
        <v>84</v>
      </c>
      <c r="E21" s="1">
        <v>98</v>
      </c>
      <c r="F21" s="1">
        <v>134</v>
      </c>
      <c r="G21" s="5">
        <v>6.8999999999999999E-3</v>
      </c>
      <c r="H21" s="5">
        <f t="shared" si="0"/>
        <v>0.36734693877551017</v>
      </c>
    </row>
    <row r="22" spans="1:8" ht="20.100000000000001" customHeight="1">
      <c r="A22" t="s">
        <v>26</v>
      </c>
      <c r="B22" s="99">
        <v>15</v>
      </c>
      <c r="C22" s="99">
        <v>11</v>
      </c>
      <c r="D22" s="1">
        <v>16</v>
      </c>
      <c r="E22" s="1">
        <v>11</v>
      </c>
      <c r="F22" s="1">
        <v>5</v>
      </c>
      <c r="G22" s="5">
        <v>2.9999999999999997E-4</v>
      </c>
      <c r="H22" s="5">
        <f t="shared" si="0"/>
        <v>-0.54545454545454541</v>
      </c>
    </row>
    <row r="23" spans="1:8" ht="20.100000000000001" customHeight="1">
      <c r="A23" t="s">
        <v>22</v>
      </c>
      <c r="B23" s="99">
        <v>28</v>
      </c>
      <c r="C23" s="99">
        <v>34</v>
      </c>
      <c r="D23" s="1">
        <v>51</v>
      </c>
      <c r="E23" s="1">
        <v>36</v>
      </c>
      <c r="F23" s="1">
        <v>39</v>
      </c>
      <c r="G23" s="5">
        <v>2E-3</v>
      </c>
      <c r="H23" s="5">
        <f t="shared" si="0"/>
        <v>8.3333333333333259E-2</v>
      </c>
    </row>
    <row r="24" spans="1:8" ht="20.100000000000001" customHeight="1">
      <c r="A24" t="s">
        <v>20</v>
      </c>
      <c r="B24" s="99">
        <v>51</v>
      </c>
      <c r="C24" s="99">
        <v>56</v>
      </c>
      <c r="D24" s="1">
        <v>72</v>
      </c>
      <c r="E24" s="1">
        <v>57</v>
      </c>
      <c r="F24" s="1">
        <v>62</v>
      </c>
      <c r="G24" s="5">
        <v>3.2000000000000002E-3</v>
      </c>
      <c r="H24" s="5">
        <f t="shared" si="0"/>
        <v>8.7719298245614086E-2</v>
      </c>
    </row>
    <row r="25" spans="1:8" ht="20.100000000000001" customHeight="1">
      <c r="A25" t="s">
        <v>27</v>
      </c>
      <c r="B25" s="99">
        <v>4</v>
      </c>
      <c r="C25" s="99">
        <v>2</v>
      </c>
      <c r="D25" s="1">
        <v>2</v>
      </c>
      <c r="E25" s="1">
        <v>6</v>
      </c>
      <c r="F25" s="1">
        <v>4</v>
      </c>
      <c r="G25" s="5">
        <v>2.0000000000000001E-4</v>
      </c>
      <c r="H25" s="5">
        <f t="shared" si="0"/>
        <v>-0.33333333333333337</v>
      </c>
    </row>
    <row r="26" spans="1:8" ht="20.100000000000001" customHeight="1">
      <c r="A26" t="s">
        <v>28</v>
      </c>
      <c r="B26" s="99">
        <v>10</v>
      </c>
      <c r="C26" s="99">
        <v>1</v>
      </c>
      <c r="D26" s="1">
        <v>2</v>
      </c>
      <c r="E26" s="1">
        <v>2</v>
      </c>
      <c r="F26" s="1">
        <v>1</v>
      </c>
      <c r="G26" s="5">
        <v>1E-4</v>
      </c>
      <c r="H26" s="5">
        <f t="shared" si="0"/>
        <v>-0.5</v>
      </c>
    </row>
    <row r="27" spans="1:8" ht="20.100000000000001" customHeight="1">
      <c r="A27" t="s">
        <v>29</v>
      </c>
      <c r="B27" s="1">
        <v>0</v>
      </c>
      <c r="C27" s="1">
        <v>0</v>
      </c>
      <c r="D27" s="1">
        <v>1</v>
      </c>
      <c r="E27" s="1">
        <v>0</v>
      </c>
      <c r="F27" s="1">
        <v>0</v>
      </c>
      <c r="G27" s="5">
        <v>0</v>
      </c>
      <c r="H27" s="100" t="s">
        <v>338</v>
      </c>
    </row>
    <row r="28" spans="1:8" ht="20.100000000000001" customHeight="1">
      <c r="A28" t="s">
        <v>23</v>
      </c>
      <c r="B28" s="99">
        <v>34</v>
      </c>
      <c r="C28" s="99">
        <v>30</v>
      </c>
      <c r="D28" s="1">
        <v>54</v>
      </c>
      <c r="E28" s="1">
        <v>28</v>
      </c>
      <c r="F28" s="1">
        <v>28</v>
      </c>
      <c r="G28" s="5">
        <v>1.4E-3</v>
      </c>
      <c r="H28" s="5">
        <f>F28/E28-1</f>
        <v>0</v>
      </c>
    </row>
    <row r="29" spans="1:8" ht="20.100000000000001" customHeight="1">
      <c r="A29" s="3" t="s">
        <v>6</v>
      </c>
      <c r="B29" s="98">
        <v>18199</v>
      </c>
      <c r="C29" s="98">
        <v>18365</v>
      </c>
      <c r="D29" s="6">
        <v>18984</v>
      </c>
      <c r="E29" s="6">
        <v>19012</v>
      </c>
      <c r="F29" s="6">
        <v>19547</v>
      </c>
      <c r="G29" s="4">
        <f>SUM(G6:G28)</f>
        <v>0.99999999999999989</v>
      </c>
      <c r="H29" s="4">
        <f>F29/E29-1</f>
        <v>2.8140122028192716E-2</v>
      </c>
    </row>
    <row r="30" spans="1:8">
      <c r="A30" s="134" t="s">
        <v>38</v>
      </c>
    </row>
    <row r="31" spans="1:8">
      <c r="A31" s="135" t="s">
        <v>436</v>
      </c>
    </row>
    <row r="32" spans="1:8">
      <c r="A32" s="135" t="s">
        <v>437</v>
      </c>
    </row>
  </sheetData>
  <mergeCells count="4">
    <mergeCell ref="A4:A5"/>
    <mergeCell ref="G4:G5"/>
    <mergeCell ref="H4:H5"/>
    <mergeCell ref="B4:F4"/>
  </mergeCells>
  <phoneticPr fontId="2" type="noConversion"/>
  <pageMargins left="0.7" right="0.7" top="0.75" bottom="0.75" header="0.3" footer="0.3"/>
  <pageSetup paperSize="9" scale="81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1" sqref="A11:A13"/>
    </sheetView>
  </sheetViews>
  <sheetFormatPr defaultRowHeight="16.5"/>
  <cols>
    <col min="1" max="1" width="20.625" customWidth="1"/>
    <col min="2" max="4" width="12.625" customWidth="1"/>
    <col min="5" max="5" width="20.625" customWidth="1"/>
  </cols>
  <sheetData>
    <row r="1" spans="1:5">
      <c r="A1" s="89" t="s">
        <v>479</v>
      </c>
      <c r="B1" s="89"/>
      <c r="C1" s="89"/>
      <c r="D1" s="89"/>
      <c r="E1" s="89"/>
    </row>
    <row r="2" spans="1:5">
      <c r="A2" s="89"/>
      <c r="B2" s="89"/>
      <c r="C2" s="89"/>
      <c r="D2" s="89"/>
      <c r="E2" s="89"/>
    </row>
    <row r="3" spans="1:5">
      <c r="A3" s="89"/>
      <c r="B3" s="89"/>
      <c r="C3" s="89"/>
      <c r="D3" s="89"/>
      <c r="E3" s="89"/>
    </row>
    <row r="4" spans="1:5" ht="20.100000000000001" customHeight="1">
      <c r="A4" s="138" t="s">
        <v>268</v>
      </c>
      <c r="B4" s="138" t="s">
        <v>308</v>
      </c>
      <c r="C4" s="138"/>
      <c r="D4" s="138"/>
      <c r="E4" s="138"/>
    </row>
    <row r="5" spans="1:5" ht="20.100000000000001" customHeight="1">
      <c r="A5" s="138"/>
      <c r="B5" s="90" t="s">
        <v>31</v>
      </c>
      <c r="C5" s="90" t="s">
        <v>33</v>
      </c>
      <c r="D5" s="90" t="s">
        <v>32</v>
      </c>
      <c r="E5" s="90" t="s">
        <v>307</v>
      </c>
    </row>
    <row r="6" spans="1:5" ht="20.100000000000001" customHeight="1">
      <c r="A6" s="16">
        <v>2017</v>
      </c>
      <c r="B6" s="108">
        <v>0.86699999999999999</v>
      </c>
      <c r="C6" s="108">
        <v>6.7000000000000004E-2</v>
      </c>
      <c r="D6" s="108">
        <v>3.9E-2</v>
      </c>
      <c r="E6" s="108">
        <v>2.7E-2</v>
      </c>
    </row>
    <row r="7" spans="1:5" ht="20.100000000000001" customHeight="1">
      <c r="A7" s="17">
        <v>2018</v>
      </c>
      <c r="B7" s="109">
        <v>0.874</v>
      </c>
      <c r="C7" s="109">
        <v>0.06</v>
      </c>
      <c r="D7" s="109">
        <v>0.04</v>
      </c>
      <c r="E7" s="109">
        <v>2.5999999999999999E-2</v>
      </c>
    </row>
    <row r="8" spans="1:5" ht="20.100000000000001" customHeight="1">
      <c r="A8" s="17">
        <v>2019</v>
      </c>
      <c r="B8" s="109">
        <v>0.88100000000000001</v>
      </c>
      <c r="C8" s="109">
        <v>5.7000000000000002E-2</v>
      </c>
      <c r="D8" s="109">
        <v>3.7999999999999999E-2</v>
      </c>
      <c r="E8" s="109">
        <v>2.4E-2</v>
      </c>
    </row>
    <row r="9" spans="1:5" ht="20.100000000000001" customHeight="1">
      <c r="A9" s="17">
        <v>2020</v>
      </c>
      <c r="B9" s="109">
        <v>0.88</v>
      </c>
      <c r="C9" s="109">
        <v>5.1999999999999998E-2</v>
      </c>
      <c r="D9" s="109">
        <v>4.4999999999999998E-2</v>
      </c>
      <c r="E9" s="109">
        <v>2.3E-2</v>
      </c>
    </row>
    <row r="10" spans="1:5" ht="20.100000000000001" customHeight="1">
      <c r="A10" s="18">
        <v>2021</v>
      </c>
      <c r="B10" s="69">
        <v>0.89100000000000001</v>
      </c>
      <c r="C10" s="69">
        <v>4.5999999999999999E-2</v>
      </c>
      <c r="D10" s="69">
        <v>4.1000000000000002E-2</v>
      </c>
      <c r="E10" s="69">
        <v>2.1999999999999999E-2</v>
      </c>
    </row>
    <row r="11" spans="1:5">
      <c r="A11" s="134" t="s">
        <v>38</v>
      </c>
    </row>
    <row r="12" spans="1:5">
      <c r="A12" s="135" t="s">
        <v>436</v>
      </c>
    </row>
    <row r="13" spans="1:5">
      <c r="A13" s="135" t="s">
        <v>437</v>
      </c>
    </row>
  </sheetData>
  <mergeCells count="2">
    <mergeCell ref="A4:A5"/>
    <mergeCell ref="B4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11" sqref="A11:A14"/>
    </sheetView>
  </sheetViews>
  <sheetFormatPr defaultRowHeight="16.5"/>
  <cols>
    <col min="1" max="1" width="20.625" customWidth="1"/>
    <col min="2" max="4" width="12.625" customWidth="1"/>
    <col min="5" max="5" width="20.625" customWidth="1"/>
  </cols>
  <sheetData>
    <row r="1" spans="1:5">
      <c r="A1" s="89" t="s">
        <v>480</v>
      </c>
      <c r="B1" s="89"/>
      <c r="C1" s="89"/>
      <c r="D1" s="89"/>
      <c r="E1" s="89"/>
    </row>
    <row r="2" spans="1:5">
      <c r="A2" s="89"/>
      <c r="B2" s="89"/>
      <c r="C2" s="89"/>
      <c r="D2" s="89"/>
      <c r="E2" s="89"/>
    </row>
    <row r="3" spans="1:5">
      <c r="A3" s="89"/>
      <c r="B3" s="89"/>
      <c r="C3" s="89"/>
      <c r="D3" s="89"/>
      <c r="E3" s="89"/>
    </row>
    <row r="4" spans="1:5" ht="20.100000000000001" customHeight="1">
      <c r="A4" s="138" t="s">
        <v>268</v>
      </c>
      <c r="B4" s="138" t="s">
        <v>308</v>
      </c>
      <c r="C4" s="138"/>
      <c r="D4" s="138"/>
      <c r="E4" s="138"/>
    </row>
    <row r="5" spans="1:5" ht="20.100000000000001" customHeight="1">
      <c r="A5" s="138"/>
      <c r="B5" s="90" t="s">
        <v>31</v>
      </c>
      <c r="C5" s="90" t="s">
        <v>33</v>
      </c>
      <c r="D5" s="90" t="s">
        <v>32</v>
      </c>
      <c r="E5" s="90" t="s">
        <v>307</v>
      </c>
    </row>
    <row r="6" spans="1:5" ht="20.100000000000001" customHeight="1">
      <c r="A6" s="72">
        <v>2017</v>
      </c>
      <c r="B6" s="68">
        <v>0.84799999999999998</v>
      </c>
      <c r="C6" s="68">
        <v>0.08</v>
      </c>
      <c r="D6" s="68">
        <v>5.2999999999999999E-2</v>
      </c>
      <c r="E6" s="68">
        <v>0.02</v>
      </c>
    </row>
    <row r="7" spans="1:5" ht="20.100000000000001" customHeight="1">
      <c r="A7" s="72">
        <v>2018</v>
      </c>
      <c r="B7" s="68">
        <v>0.85322560000000003</v>
      </c>
      <c r="C7" s="68">
        <v>7.4695209999999998E-2</v>
      </c>
      <c r="D7" s="68">
        <v>5.3265260000000002E-2</v>
      </c>
      <c r="E7" s="68">
        <v>1.881387E-2</v>
      </c>
    </row>
    <row r="8" spans="1:5" ht="20.100000000000001" customHeight="1">
      <c r="A8" s="72">
        <v>2019</v>
      </c>
      <c r="B8" s="68">
        <v>0.8638074</v>
      </c>
      <c r="C8" s="68">
        <v>6.2067169999999998E-2</v>
      </c>
      <c r="D8" s="68">
        <v>5.5604210000000001E-2</v>
      </c>
      <c r="E8" s="68">
        <v>1.8521220000000001E-2</v>
      </c>
    </row>
    <row r="9" spans="1:5" ht="20.100000000000001" customHeight="1">
      <c r="A9" s="72">
        <v>2020</v>
      </c>
      <c r="B9" s="68">
        <v>0.86699999999999999</v>
      </c>
      <c r="C9" s="68">
        <v>5.5E-2</v>
      </c>
      <c r="D9" s="68">
        <v>5.8000000000000003E-2</v>
      </c>
      <c r="E9" s="68">
        <v>1.9E-2</v>
      </c>
    </row>
    <row r="10" spans="1:5" ht="20.100000000000001" customHeight="1">
      <c r="A10" s="18">
        <v>2021</v>
      </c>
      <c r="B10" s="69">
        <v>0.871</v>
      </c>
      <c r="C10" s="69">
        <v>0.05</v>
      </c>
      <c r="D10" s="69">
        <v>6.0999999999999999E-2</v>
      </c>
      <c r="E10" s="69">
        <v>1.7999999999999999E-2</v>
      </c>
    </row>
    <row r="11" spans="1:5">
      <c r="A11" s="134" t="s">
        <v>38</v>
      </c>
    </row>
    <row r="12" spans="1:5">
      <c r="A12" s="135" t="s">
        <v>447</v>
      </c>
    </row>
    <row r="13" spans="1:5">
      <c r="A13" s="135" t="s">
        <v>448</v>
      </c>
    </row>
    <row r="14" spans="1:5">
      <c r="A14" s="135" t="s">
        <v>495</v>
      </c>
    </row>
    <row r="16" spans="1:5">
      <c r="B16" s="102"/>
      <c r="C16" s="102"/>
      <c r="D16" s="102"/>
      <c r="E16" s="102"/>
    </row>
    <row r="17" spans="1:5">
      <c r="A17" s="101"/>
      <c r="B17" s="102"/>
      <c r="C17" s="102"/>
      <c r="D17" s="102"/>
      <c r="E17" s="102"/>
    </row>
    <row r="18" spans="1:5">
      <c r="A18" s="101"/>
      <c r="B18" s="102"/>
      <c r="C18" s="102"/>
      <c r="D18" s="102"/>
      <c r="E18" s="102"/>
    </row>
    <row r="19" spans="1:5">
      <c r="A19" s="101"/>
      <c r="B19" s="102"/>
      <c r="C19" s="102"/>
      <c r="D19" s="102"/>
      <c r="E19" s="102"/>
    </row>
    <row r="20" spans="1:5">
      <c r="A20" s="101"/>
      <c r="B20" s="102"/>
      <c r="C20" s="102"/>
      <c r="D20" s="102"/>
      <c r="E20" s="102"/>
    </row>
    <row r="21" spans="1:5">
      <c r="A21" s="101"/>
      <c r="B21" s="102"/>
      <c r="C21" s="102"/>
      <c r="D21" s="102"/>
      <c r="E21" s="102"/>
    </row>
    <row r="22" spans="1:5">
      <c r="A22" s="101"/>
      <c r="B22" s="102"/>
      <c r="C22" s="102"/>
      <c r="D22" s="102"/>
      <c r="E22" s="102"/>
    </row>
    <row r="23" spans="1:5">
      <c r="A23" s="101"/>
      <c r="B23" s="102"/>
      <c r="C23" s="102"/>
      <c r="D23" s="102"/>
      <c r="E23" s="102"/>
    </row>
    <row r="24" spans="1:5">
      <c r="A24" s="101"/>
      <c r="B24" s="102"/>
      <c r="C24" s="102"/>
      <c r="D24" s="102"/>
      <c r="E24" s="102"/>
    </row>
    <row r="25" spans="1:5">
      <c r="A25" s="101"/>
      <c r="B25" s="102"/>
      <c r="C25" s="102"/>
      <c r="D25" s="102"/>
      <c r="E25" s="102"/>
    </row>
    <row r="26" spans="1:5">
      <c r="A26" s="101"/>
      <c r="B26" s="102"/>
      <c r="C26" s="102"/>
      <c r="D26" s="102"/>
      <c r="E26" s="102"/>
    </row>
    <row r="27" spans="1:5">
      <c r="A27" s="101"/>
      <c r="B27" s="102"/>
      <c r="C27" s="102"/>
      <c r="D27" s="102"/>
      <c r="E27" s="102"/>
    </row>
    <row r="28" spans="1:5">
      <c r="A28" s="101"/>
      <c r="B28" s="102"/>
      <c r="C28" s="102"/>
      <c r="D28" s="102"/>
      <c r="E28" s="102"/>
    </row>
    <row r="29" spans="1:5">
      <c r="A29" s="101"/>
      <c r="B29" s="102"/>
      <c r="C29" s="102"/>
      <c r="D29" s="102"/>
      <c r="E29" s="102"/>
    </row>
    <row r="30" spans="1:5">
      <c r="A30" s="101"/>
      <c r="B30" s="102"/>
      <c r="C30" s="102"/>
      <c r="D30" s="102"/>
      <c r="E30" s="102"/>
    </row>
    <row r="31" spans="1:5">
      <c r="A31" s="101"/>
      <c r="B31" s="102"/>
      <c r="C31" s="102"/>
      <c r="D31" s="102"/>
      <c r="E31" s="102"/>
    </row>
  </sheetData>
  <mergeCells count="2">
    <mergeCell ref="A4:A5"/>
    <mergeCell ref="B4:E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A25" sqref="A25:A27"/>
    </sheetView>
  </sheetViews>
  <sheetFormatPr defaultRowHeight="16.5"/>
  <cols>
    <col min="1" max="1" width="10.625" customWidth="1"/>
    <col min="5" max="5" width="20.5" bestFit="1" customWidth="1"/>
  </cols>
  <sheetData>
    <row r="1" spans="1:25">
      <c r="A1" s="89" t="s">
        <v>481</v>
      </c>
      <c r="B1" s="89"/>
      <c r="C1" s="89"/>
      <c r="D1" s="89"/>
      <c r="E1" s="89"/>
    </row>
    <row r="2" spans="1:25">
      <c r="A2" s="89"/>
      <c r="B2" s="89"/>
      <c r="C2" s="89"/>
      <c r="D2" s="89"/>
      <c r="E2" s="89"/>
    </row>
    <row r="3" spans="1:25">
      <c r="A3" s="89"/>
      <c r="B3" s="89"/>
      <c r="C3" s="89"/>
      <c r="D3" s="89"/>
      <c r="E3" s="89"/>
    </row>
    <row r="4" spans="1:25" ht="20.100000000000001" customHeight="1">
      <c r="A4" s="90" t="s">
        <v>36</v>
      </c>
      <c r="B4" s="90" t="s">
        <v>31</v>
      </c>
      <c r="C4" s="90" t="s">
        <v>33</v>
      </c>
      <c r="D4" s="90" t="s">
        <v>32</v>
      </c>
      <c r="E4" s="90" t="s">
        <v>307</v>
      </c>
    </row>
    <row r="5" spans="1:25" ht="20.100000000000001" customHeight="1">
      <c r="A5" t="s">
        <v>310</v>
      </c>
      <c r="B5" s="2">
        <v>1</v>
      </c>
      <c r="C5" s="2">
        <v>0</v>
      </c>
      <c r="D5" s="2">
        <v>0</v>
      </c>
      <c r="E5" s="68">
        <v>0</v>
      </c>
      <c r="O5" s="24"/>
      <c r="P5" s="2"/>
      <c r="Q5" s="2"/>
      <c r="R5" s="2"/>
      <c r="S5" s="2"/>
      <c r="T5" s="24"/>
      <c r="U5" s="24"/>
      <c r="V5" s="24"/>
      <c r="W5" s="24"/>
      <c r="X5" s="24"/>
      <c r="Y5" s="24"/>
    </row>
    <row r="6" spans="1:25" ht="20.100000000000001" customHeight="1">
      <c r="A6" t="s">
        <v>208</v>
      </c>
      <c r="B6" s="2">
        <v>1</v>
      </c>
      <c r="C6" s="2">
        <v>0</v>
      </c>
      <c r="D6" s="2">
        <v>0</v>
      </c>
      <c r="E6" s="68">
        <v>0</v>
      </c>
      <c r="O6" s="24"/>
      <c r="P6" s="2"/>
      <c r="Q6" s="2"/>
      <c r="R6" s="2"/>
      <c r="S6" s="2"/>
      <c r="T6" s="24"/>
      <c r="U6" s="24"/>
      <c r="V6" s="24"/>
      <c r="W6" s="24"/>
      <c r="X6" s="24"/>
      <c r="Y6" s="24"/>
    </row>
    <row r="7" spans="1:25" ht="20.100000000000001" customHeight="1">
      <c r="A7" t="s">
        <v>213</v>
      </c>
      <c r="B7" s="2">
        <v>1</v>
      </c>
      <c r="C7" s="2">
        <v>0</v>
      </c>
      <c r="D7" s="2">
        <v>0</v>
      </c>
      <c r="E7" s="68">
        <v>0</v>
      </c>
      <c r="O7" s="24"/>
      <c r="P7" s="2"/>
      <c r="Q7" s="2"/>
      <c r="R7" s="2"/>
      <c r="S7" s="2"/>
      <c r="T7" s="24"/>
      <c r="U7" s="24"/>
      <c r="V7" s="24"/>
      <c r="W7" s="24"/>
      <c r="X7" s="24"/>
      <c r="Y7" s="24"/>
    </row>
    <row r="8" spans="1:25" ht="20.100000000000001" customHeight="1">
      <c r="A8" t="s">
        <v>215</v>
      </c>
      <c r="B8" s="2">
        <v>0.997</v>
      </c>
      <c r="C8" s="2">
        <v>2E-3</v>
      </c>
      <c r="D8" s="2">
        <v>2E-3</v>
      </c>
      <c r="E8" s="68">
        <v>0</v>
      </c>
      <c r="O8" s="24"/>
      <c r="P8" s="2"/>
      <c r="Q8" s="2"/>
      <c r="R8" s="2"/>
      <c r="S8" s="2"/>
      <c r="T8" s="24"/>
      <c r="U8" s="24"/>
      <c r="V8" s="24"/>
      <c r="W8" s="24"/>
      <c r="X8" s="24"/>
      <c r="Y8" s="24"/>
    </row>
    <row r="9" spans="1:25" ht="20.100000000000001" customHeight="1">
      <c r="A9" t="s">
        <v>311</v>
      </c>
      <c r="B9" s="2">
        <v>0.98599999999999999</v>
      </c>
      <c r="C9" s="2">
        <v>7.0000000000000001E-3</v>
      </c>
      <c r="D9" s="2">
        <v>0</v>
      </c>
      <c r="E9" s="68">
        <v>7.0000000000000001E-3</v>
      </c>
      <c r="O9" s="24"/>
      <c r="P9" s="2"/>
      <c r="Q9" s="2"/>
      <c r="R9" s="2"/>
      <c r="S9" s="2"/>
      <c r="T9" s="24"/>
      <c r="U9" s="24"/>
      <c r="V9" s="24"/>
      <c r="W9" s="24"/>
      <c r="X9" s="24"/>
      <c r="Y9" s="24"/>
    </row>
    <row r="10" spans="1:25" ht="20.100000000000001" customHeight="1">
      <c r="A10" t="s">
        <v>192</v>
      </c>
      <c r="B10" s="2">
        <v>0.98399999999999999</v>
      </c>
      <c r="C10" s="2">
        <v>8.0000000000000002E-3</v>
      </c>
      <c r="D10" s="2">
        <v>5.0000000000000001E-3</v>
      </c>
      <c r="E10" s="68">
        <v>2E-3</v>
      </c>
      <c r="O10" s="24"/>
      <c r="P10" s="2"/>
      <c r="Q10" s="2"/>
      <c r="R10" s="2"/>
      <c r="S10" s="2"/>
      <c r="T10" s="24"/>
      <c r="U10" s="24"/>
      <c r="V10" s="24"/>
      <c r="W10" s="24"/>
      <c r="X10" s="24"/>
      <c r="Y10" s="24"/>
    </row>
    <row r="11" spans="1:25" ht="20.100000000000001" customHeight="1">
      <c r="A11" t="s">
        <v>200</v>
      </c>
      <c r="B11" s="2">
        <v>0.98399999999999999</v>
      </c>
      <c r="C11" s="2">
        <v>4.0000000000000001E-3</v>
      </c>
      <c r="D11" s="2">
        <v>8.9999999999999993E-3</v>
      </c>
      <c r="E11" s="68">
        <v>3.0000000000000001E-3</v>
      </c>
      <c r="O11" s="24"/>
      <c r="P11" s="2"/>
      <c r="Q11" s="2"/>
      <c r="R11" s="2"/>
      <c r="S11" s="2"/>
      <c r="T11" s="24"/>
      <c r="U11" s="24"/>
      <c r="V11" s="24"/>
      <c r="W11" s="24"/>
      <c r="X11" s="24"/>
      <c r="Y11" s="24"/>
    </row>
    <row r="12" spans="1:25" ht="20.100000000000001" customHeight="1">
      <c r="A12" t="s">
        <v>204</v>
      </c>
      <c r="B12" s="2">
        <v>0.98399999999999999</v>
      </c>
      <c r="C12" s="2">
        <v>2E-3</v>
      </c>
      <c r="D12" s="2">
        <v>0.01</v>
      </c>
      <c r="E12" s="68">
        <v>4.0000000000000001E-3</v>
      </c>
      <c r="O12" s="24"/>
      <c r="P12" s="2"/>
      <c r="Q12" s="2"/>
      <c r="R12" s="2"/>
      <c r="S12" s="2"/>
      <c r="T12" s="24"/>
      <c r="U12" s="24"/>
      <c r="V12" s="24"/>
      <c r="W12" s="24"/>
      <c r="X12" s="24"/>
      <c r="Y12" s="24"/>
    </row>
    <row r="13" spans="1:25" ht="20.100000000000001" customHeight="1">
      <c r="A13" t="s">
        <v>203</v>
      </c>
      <c r="B13" s="2">
        <v>0.98199999999999998</v>
      </c>
      <c r="C13" s="2">
        <v>0</v>
      </c>
      <c r="D13" s="2">
        <v>2E-3</v>
      </c>
      <c r="E13" s="68">
        <v>1.7000000000000001E-2</v>
      </c>
      <c r="O13" s="24"/>
      <c r="P13" s="2"/>
      <c r="Q13" s="2"/>
      <c r="R13" s="2"/>
      <c r="S13" s="2"/>
      <c r="T13" s="24"/>
      <c r="U13" s="24"/>
      <c r="V13" s="24"/>
      <c r="W13" s="24"/>
      <c r="X13" s="24"/>
      <c r="Y13" s="24"/>
    </row>
    <row r="14" spans="1:25" ht="20.100000000000001" customHeight="1">
      <c r="A14" t="s">
        <v>191</v>
      </c>
      <c r="B14" s="2">
        <v>0.97399999999999998</v>
      </c>
      <c r="C14" s="2">
        <v>0.01</v>
      </c>
      <c r="D14" s="2">
        <v>1.2E-2</v>
      </c>
      <c r="E14" s="68">
        <v>4.0000000000000001E-3</v>
      </c>
      <c r="O14" s="24"/>
      <c r="P14" s="2"/>
      <c r="Q14" s="2"/>
      <c r="R14" s="2"/>
      <c r="S14" s="2"/>
      <c r="T14" s="24"/>
      <c r="U14" s="24"/>
      <c r="V14" s="24"/>
      <c r="W14" s="24"/>
      <c r="X14" s="24"/>
      <c r="Y14" s="24"/>
    </row>
    <row r="15" spans="1:25" ht="20.100000000000001" customHeight="1">
      <c r="A15" t="s">
        <v>312</v>
      </c>
      <c r="B15" s="2">
        <v>0.97299999999999998</v>
      </c>
      <c r="C15" s="2">
        <v>8.9999999999999993E-3</v>
      </c>
      <c r="D15" s="2">
        <v>8.9999999999999993E-3</v>
      </c>
      <c r="E15" s="68">
        <v>8.9999999999999993E-3</v>
      </c>
      <c r="O15" s="24"/>
      <c r="P15" s="2"/>
      <c r="Q15" s="2"/>
      <c r="R15" s="2"/>
      <c r="S15" s="2"/>
      <c r="T15" s="24"/>
      <c r="U15" s="24"/>
      <c r="V15" s="24"/>
      <c r="W15" s="24"/>
      <c r="X15" s="24"/>
      <c r="Y15" s="24"/>
    </row>
    <row r="16" spans="1:25" ht="20.100000000000001" customHeight="1">
      <c r="A16" t="s">
        <v>205</v>
      </c>
      <c r="B16" s="2">
        <v>0.97099999999999997</v>
      </c>
      <c r="C16" s="2">
        <v>1.2E-2</v>
      </c>
      <c r="D16" s="2">
        <v>1.2E-2</v>
      </c>
      <c r="E16" s="68">
        <v>6.0000000000000001E-3</v>
      </c>
      <c r="O16" s="24"/>
      <c r="P16" s="2"/>
      <c r="Q16" s="2"/>
      <c r="R16" s="2"/>
      <c r="S16" s="2"/>
      <c r="T16" s="24"/>
      <c r="U16" s="24"/>
      <c r="V16" s="24"/>
      <c r="W16" s="24"/>
      <c r="X16" s="24"/>
      <c r="Y16" s="24"/>
    </row>
    <row r="17" spans="1:25" ht="20.100000000000001" customHeight="1">
      <c r="A17" t="s">
        <v>193</v>
      </c>
      <c r="B17" s="2">
        <v>0.97099999999999997</v>
      </c>
      <c r="C17" s="2">
        <v>1.7999999999999999E-2</v>
      </c>
      <c r="D17" s="2">
        <v>7.0000000000000001E-3</v>
      </c>
      <c r="E17" s="68">
        <v>4.0000000000000001E-3</v>
      </c>
      <c r="O17" s="24"/>
      <c r="P17" s="2"/>
      <c r="Q17" s="2"/>
      <c r="R17" s="2"/>
      <c r="S17" s="2"/>
      <c r="T17" s="24"/>
      <c r="U17" s="24"/>
      <c r="V17" s="24"/>
      <c r="W17" s="24"/>
      <c r="X17" s="24"/>
      <c r="Y17" s="24"/>
    </row>
    <row r="18" spans="1:25" ht="20.100000000000001" customHeight="1">
      <c r="A18" t="s">
        <v>309</v>
      </c>
      <c r="B18" s="2">
        <v>0.95399999999999996</v>
      </c>
      <c r="C18" s="2">
        <v>0</v>
      </c>
      <c r="D18" s="2">
        <v>4.5999999999999999E-2</v>
      </c>
      <c r="E18" s="68">
        <v>0</v>
      </c>
      <c r="O18" s="24"/>
      <c r="P18" s="2"/>
      <c r="Q18" s="2"/>
      <c r="R18" s="2"/>
      <c r="S18" s="2"/>
      <c r="T18" s="24"/>
      <c r="U18" s="24"/>
      <c r="V18" s="24"/>
      <c r="W18" s="24"/>
      <c r="X18" s="24"/>
      <c r="Y18" s="24"/>
    </row>
    <row r="19" spans="1:25" ht="20.100000000000001" customHeight="1">
      <c r="A19" t="s">
        <v>290</v>
      </c>
      <c r="B19" s="2">
        <v>0.94499999999999995</v>
      </c>
      <c r="C19" s="2">
        <v>4.4999999999999998E-2</v>
      </c>
      <c r="D19" s="2">
        <v>8.9999999999999993E-3</v>
      </c>
      <c r="E19" s="68">
        <v>0</v>
      </c>
      <c r="O19" s="24"/>
      <c r="P19" s="2"/>
      <c r="Q19" s="2"/>
      <c r="R19" s="2"/>
      <c r="S19" s="2"/>
      <c r="T19" s="24"/>
      <c r="U19" s="24"/>
      <c r="V19" s="24"/>
      <c r="W19" s="24"/>
      <c r="X19" s="24"/>
      <c r="Y19" s="24"/>
    </row>
    <row r="20" spans="1:25" ht="20.100000000000001" customHeight="1">
      <c r="A20" t="s">
        <v>206</v>
      </c>
      <c r="B20" s="2">
        <v>0.94299999999999995</v>
      </c>
      <c r="C20" s="2">
        <v>1.0999999999999999E-2</v>
      </c>
      <c r="D20" s="2">
        <v>1.4999999999999999E-2</v>
      </c>
      <c r="E20" s="68">
        <v>0.03</v>
      </c>
      <c r="O20" s="24"/>
      <c r="P20" s="2"/>
      <c r="Q20" s="2"/>
      <c r="R20" s="2"/>
      <c r="S20" s="2"/>
      <c r="T20" s="24"/>
      <c r="U20" s="24"/>
      <c r="V20" s="24"/>
      <c r="W20" s="24"/>
      <c r="X20" s="24"/>
      <c r="Y20" s="24"/>
    </row>
    <row r="21" spans="1:25" ht="20.100000000000001" customHeight="1">
      <c r="A21" t="s">
        <v>195</v>
      </c>
      <c r="B21" s="2">
        <v>0.91600000000000004</v>
      </c>
      <c r="C21" s="2">
        <v>1.2999999999999999E-2</v>
      </c>
      <c r="D21" s="2">
        <v>1.0999999999999999E-2</v>
      </c>
      <c r="E21" s="68">
        <v>0.06</v>
      </c>
      <c r="O21" s="24"/>
      <c r="P21" s="2"/>
      <c r="Q21" s="2"/>
      <c r="R21" s="2"/>
      <c r="S21" s="2"/>
      <c r="T21" s="24"/>
      <c r="U21" s="24"/>
      <c r="V21" s="24"/>
      <c r="W21" s="24"/>
      <c r="X21" s="24"/>
      <c r="Y21" s="24"/>
    </row>
    <row r="22" spans="1:25" ht="20.100000000000001" customHeight="1">
      <c r="A22" t="s">
        <v>314</v>
      </c>
      <c r="B22" s="2">
        <v>0.85499999999999998</v>
      </c>
      <c r="C22" s="2">
        <v>0.06</v>
      </c>
      <c r="D22" s="2">
        <v>4.2999999999999997E-2</v>
      </c>
      <c r="E22" s="68">
        <v>4.2999999999999997E-2</v>
      </c>
      <c r="O22" s="24"/>
      <c r="P22" s="2"/>
      <c r="Q22" s="2"/>
      <c r="R22" s="2"/>
      <c r="S22" s="2"/>
      <c r="T22" s="24"/>
      <c r="U22" s="24"/>
      <c r="V22" s="24"/>
      <c r="W22" s="24"/>
      <c r="X22" s="24"/>
      <c r="Y22" s="24"/>
    </row>
    <row r="23" spans="1:25" ht="20.100000000000001" customHeight="1">
      <c r="A23" t="s">
        <v>194</v>
      </c>
      <c r="B23" s="2">
        <v>0.84</v>
      </c>
      <c r="C23" s="2">
        <v>7.5999999999999998E-2</v>
      </c>
      <c r="D23" s="2">
        <v>8.4000000000000005E-2</v>
      </c>
      <c r="E23" s="68">
        <v>0</v>
      </c>
      <c r="O23" s="24"/>
      <c r="P23" s="2"/>
      <c r="Q23" s="2"/>
      <c r="R23" s="2"/>
      <c r="S23" s="2"/>
      <c r="T23" s="24"/>
      <c r="U23" s="24"/>
      <c r="V23" s="24"/>
      <c r="W23" s="24"/>
      <c r="X23" s="24"/>
      <c r="Y23" s="24"/>
    </row>
    <row r="24" spans="1:25" ht="20.100000000000001" customHeight="1">
      <c r="A24" s="11" t="s">
        <v>313</v>
      </c>
      <c r="B24" s="12">
        <v>0.76400000000000001</v>
      </c>
      <c r="C24" s="12">
        <v>0.10199999999999999</v>
      </c>
      <c r="D24" s="12">
        <v>8.7999999999999995E-2</v>
      </c>
      <c r="E24" s="69">
        <v>4.5999999999999999E-2</v>
      </c>
      <c r="O24" s="24"/>
      <c r="T24" s="24"/>
      <c r="U24" s="24"/>
      <c r="V24" s="24"/>
      <c r="W24" s="24"/>
      <c r="X24" s="24"/>
    </row>
    <row r="25" spans="1:25">
      <c r="A25" s="134" t="s">
        <v>38</v>
      </c>
    </row>
    <row r="26" spans="1:25">
      <c r="A26" s="135" t="s">
        <v>436</v>
      </c>
    </row>
    <row r="27" spans="1:25">
      <c r="A27" s="135" t="s">
        <v>437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25</vt:i4>
      </vt:variant>
      <vt:variant>
        <vt:lpstr>已命名的範圍</vt:lpstr>
      </vt:variant>
      <vt:variant>
        <vt:i4>26</vt:i4>
      </vt:variant>
    </vt:vector>
  </HeadingPairs>
  <TitlesOfParts>
    <vt:vector size="51" baseType="lpstr">
      <vt:lpstr>目錄</vt:lpstr>
      <vt:lpstr>表1</vt:lpstr>
      <vt:lpstr>表2</vt:lpstr>
      <vt:lpstr>表3-1</vt:lpstr>
      <vt:lpstr>表3-2</vt:lpstr>
      <vt:lpstr>表4</vt:lpstr>
      <vt:lpstr>表5-1</vt:lpstr>
      <vt:lpstr>表5-2</vt:lpstr>
      <vt:lpstr>表6-1</vt:lpstr>
      <vt:lpstr>表6-2</vt:lpstr>
      <vt:lpstr>表7-1</vt:lpstr>
      <vt:lpstr>表7-2</vt:lpstr>
      <vt:lpstr>表8-1</vt:lpstr>
      <vt:lpstr>表8-2</vt:lpstr>
      <vt:lpstr>表9-1</vt:lpstr>
      <vt:lpstr>表9-2</vt:lpstr>
      <vt:lpstr>表10-1</vt:lpstr>
      <vt:lpstr>表10-2</vt:lpstr>
      <vt:lpstr>表11</vt:lpstr>
      <vt:lpstr>表12 </vt:lpstr>
      <vt:lpstr>表13-1</vt:lpstr>
      <vt:lpstr>表13-2</vt:lpstr>
      <vt:lpstr>表14</vt:lpstr>
      <vt:lpstr>表15</vt:lpstr>
      <vt:lpstr>表13 </vt:lpstr>
      <vt:lpstr>表1!Print_Area</vt:lpstr>
      <vt:lpstr>'表10-1'!Print_Area</vt:lpstr>
      <vt:lpstr>'表10-2'!Print_Area</vt:lpstr>
      <vt:lpstr>表11!Print_Area</vt:lpstr>
      <vt:lpstr>'表12 '!Print_Area</vt:lpstr>
      <vt:lpstr>'表13-1'!Print_Area</vt:lpstr>
      <vt:lpstr>'表13-2'!Print_Area</vt:lpstr>
      <vt:lpstr>表14!Print_Area</vt:lpstr>
      <vt:lpstr>表15!Print_Area</vt:lpstr>
      <vt:lpstr>表2!Print_Area</vt:lpstr>
      <vt:lpstr>'表3-1'!Print_Area</vt:lpstr>
      <vt:lpstr>'表3-2'!Print_Area</vt:lpstr>
      <vt:lpstr>表4!Print_Area</vt:lpstr>
      <vt:lpstr>'表5-1'!Print_Area</vt:lpstr>
      <vt:lpstr>'表5-2'!Print_Area</vt:lpstr>
      <vt:lpstr>'表6-1'!Print_Area</vt:lpstr>
      <vt:lpstr>'表6-2'!Print_Area</vt:lpstr>
      <vt:lpstr>'表7-1'!Print_Area</vt:lpstr>
      <vt:lpstr>'表7-2'!Print_Area</vt:lpstr>
      <vt:lpstr>'表8-1'!Print_Area</vt:lpstr>
      <vt:lpstr>'表8-2'!Print_Area</vt:lpstr>
      <vt:lpstr>'表9-1'!Print_Area</vt:lpstr>
      <vt:lpstr>'表9-2'!Print_Area</vt:lpstr>
      <vt:lpstr>'表13-1'!Print_Titles</vt:lpstr>
      <vt:lpstr>'表13-2'!Print_Titles</vt:lpstr>
      <vt:lpstr>表14!Print_Titles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TIPO</dc:creator>
  <cp:lastModifiedBy>00598馬維清</cp:lastModifiedBy>
  <cp:lastPrinted>2022-08-17T23:59:54Z</cp:lastPrinted>
  <dcterms:created xsi:type="dcterms:W3CDTF">2020-09-25T02:15:44Z</dcterms:created>
  <dcterms:modified xsi:type="dcterms:W3CDTF">2022-09-01T10:02:52Z</dcterms:modified>
</cp:coreProperties>
</file>